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Stanko\Downloads\Dokumentacija za nadmetanje - RB TEHNIKA (1)\PRILOZI\Prilog 2 - Troškovnik\"/>
    </mc:Choice>
  </mc:AlternateContent>
  <bookViews>
    <workbookView xWindow="0" yWindow="0" windowWidth="24720" windowHeight="12240" tabRatio="804" firstSheet="7" activeTab="12"/>
  </bookViews>
  <sheets>
    <sheet name="Naslovna" sheetId="1" r:id="rId1"/>
    <sheet name="Opce napomene" sheetId="22" r:id="rId2"/>
    <sheet name="Strojarnica" sheetId="2" r:id="rId3"/>
    <sheet name="Rashladnik" sheetId="27" r:id="rId4"/>
    <sheet name="Ventilokonvektori" sheetId="28" r:id="rId5"/>
    <sheet name="Cijevni razvod GRIJANJE" sheetId="9" r:id="rId6"/>
    <sheet name="Radijatorsko grijanje" sheetId="29" r:id="rId7"/>
    <sheet name="Grijanje-hlađenje klima uređaji" sheetId="30" r:id="rId8"/>
    <sheet name="ventilacija" sheetId="31" r:id="rId9"/>
    <sheet name="Lok-odsis" sheetId="26" r:id="rId10"/>
    <sheet name="Prikljucni pl. i MRS" sheetId="32" r:id="rId11"/>
    <sheet name="Napojni pl" sheetId="33" r:id="rId12"/>
    <sheet name="Ostali radovi" sheetId="19" r:id="rId13"/>
    <sheet name="REKAPITULACIJA" sheetId="7" r:id="rId14"/>
  </sheets>
  <externalReferences>
    <externalReference r:id="rId15"/>
    <externalReference r:id="rId16"/>
    <externalReference r:id="rId17"/>
    <externalReference r:id="rId18"/>
  </externalReferences>
  <definedNames>
    <definedName name="CJEVOVODI">#REF!</definedName>
    <definedName name="eeee">[1]Kotlovnica!#REF!</definedName>
    <definedName name="EXIT">#REF!</definedName>
    <definedName name="Lok.odsis3">'[2]Radijatorsko grijanje-posl. pr.'!#REF!</definedName>
    <definedName name="lokodsisstan2">[2]Strojarnica!#REF!</definedName>
    <definedName name="_xlnm.Print_Area" localSheetId="5">'Cijevni razvod GRIJANJE'!$A$1:$H$94</definedName>
    <definedName name="_xlnm.Print_Area" localSheetId="7">'Grijanje-hlađenje klima uređaji'!$A$1:$H$76</definedName>
    <definedName name="_xlnm.Print_Area" localSheetId="11">'Napojni pl'!$A$1:$H$45</definedName>
    <definedName name="_xlnm.Print_Area" localSheetId="0">Naslovna!$A$1:$D$50</definedName>
    <definedName name="_xlnm.Print_Area" localSheetId="1">'Opce napomene'!$A$1:$H$25</definedName>
    <definedName name="_xlnm.Print_Area" localSheetId="12">'Ostali radovi'!$A$1:$H$29</definedName>
    <definedName name="_xlnm.Print_Area" localSheetId="10">'Prikljucni pl. i MRS'!$A$1:$H$97</definedName>
    <definedName name="_xlnm.Print_Area" localSheetId="6">'Radijatorsko grijanje'!$A$1:$H$64</definedName>
    <definedName name="_xlnm.Print_Area" localSheetId="13">REKAPITULACIJA!$A$1:$H$39</definedName>
    <definedName name="_xlnm.Print_Area" localSheetId="2">Strojarnica!$A$1:$H$207</definedName>
    <definedName name="_xlnm.Print_Area" localSheetId="8">ventilacija!$A$1:$H$88</definedName>
    <definedName name="_xlnm.Print_Area" localSheetId="4">Ventilokonvektori!$A$1:$H$85</definedName>
    <definedName name="_xlnm.Print_Titles" localSheetId="5">'Cijevni razvod GRIJANJE'!$1:$3</definedName>
    <definedName name="_xlnm.Print_Titles" localSheetId="7">'Grijanje-hlađenje klima uređaji'!$1:$3</definedName>
    <definedName name="_xlnm.Print_Titles" localSheetId="9">'Lok-odsis'!$1:$3</definedName>
    <definedName name="_xlnm.Print_Titles" localSheetId="11">'Napojni pl'!$1:$3</definedName>
    <definedName name="_xlnm.Print_Titles" localSheetId="1">'Opce napomene'!$1:$3</definedName>
    <definedName name="_xlnm.Print_Titles" localSheetId="12">'Ostali radovi'!$1:$3</definedName>
    <definedName name="_xlnm.Print_Titles" localSheetId="10">'Prikljucni pl. i MRS'!$1:$3</definedName>
    <definedName name="_xlnm.Print_Titles" localSheetId="6">'Radijatorsko grijanje'!$1:$3</definedName>
    <definedName name="_xlnm.Print_Titles" localSheetId="3">Rashladnik!$1:$3</definedName>
    <definedName name="_xlnm.Print_Titles" localSheetId="13">REKAPITULACIJA!$1:$3</definedName>
    <definedName name="_xlnm.Print_Titles" localSheetId="2">Strojarnica!$1:$3</definedName>
    <definedName name="_xlnm.Print_Titles" localSheetId="8">ventilacija!$1:$3</definedName>
    <definedName name="_xlnm.Print_Titles" localSheetId="4">Ventilokonvektori!$1:$3</definedName>
    <definedName name="stan5">'[2]Radijatorsko grijanje-posl. pr.'!#REF!</definedName>
    <definedName name="SUKOB">'[2]Radijatorsko grijanje-posl. pr.'!#REF!</definedName>
    <definedName name="ukupno_1" localSheetId="7">[3]Strojarnica!#REF!</definedName>
    <definedName name="ukupno_1" localSheetId="11">'[4]Kotlovnica-NOVA'!#REF!</definedName>
    <definedName name="ukupno_1" localSheetId="0">Naslovna!#REF!</definedName>
    <definedName name="ukupno_1" localSheetId="1">'Opce napomene'!#REF!</definedName>
    <definedName name="ukupno_1" localSheetId="10">'Prikljucni pl. i MRS'!#REF!</definedName>
    <definedName name="ukupno_1" localSheetId="6">'[4]Kotlovnica-NOVA'!#REF!</definedName>
    <definedName name="ukupno_1" localSheetId="8">[3]Strojarnica!#REF!</definedName>
    <definedName name="ukupno_1">Strojarnica!#REF!</definedName>
    <definedName name="ukupno_2" localSheetId="7">#REF!</definedName>
    <definedName name="ukupno_2" localSheetId="11">#REF!</definedName>
    <definedName name="ukupno_2" localSheetId="10">#REF!</definedName>
    <definedName name="ukupno_2" localSheetId="6">#REF!</definedName>
    <definedName name="ukupno_2">#REF!</definedName>
    <definedName name="ukupno_3" localSheetId="7">#REF!</definedName>
    <definedName name="ukupno_3" localSheetId="11">#REF!</definedName>
    <definedName name="ukupno_3" localSheetId="10">#REF!</definedName>
    <definedName name="ukupno_3" localSheetId="6">#REF!</definedName>
    <definedName name="ukupno_3">#REF!</definedName>
    <definedName name="ukupno_4" localSheetId="7">'Grijanje-hlađenje klima uređaji'!#REF!</definedName>
    <definedName name="ukupno_4" localSheetId="11">#REF!</definedName>
    <definedName name="ukupno_4" localSheetId="10">#REF!</definedName>
    <definedName name="ukupno_4" localSheetId="6">#REF!</definedName>
    <definedName name="ukupno_4" localSheetId="8">'[3]Grijanje-hlađenje klima uređaji'!#REF!</definedName>
    <definedName name="ukupno_4">#REF!</definedName>
    <definedName name="ukupno_5" localSheetId="5">'Cijevni razvod GRIJANJE'!#REF!</definedName>
    <definedName name="ukupno_5" localSheetId="7">#REF!</definedName>
    <definedName name="ukupno_5" localSheetId="11">#REF!</definedName>
    <definedName name="ukupno_5" localSheetId="10">#REF!</definedName>
    <definedName name="ukupno_5" localSheetId="6">#REF!</definedName>
    <definedName name="ukupno_5" localSheetId="3">#REF!</definedName>
    <definedName name="ukupno_5" localSheetId="4">#REF!</definedName>
    <definedName name="ukupno_5">#REF!</definedName>
    <definedName name="ukupno_6">#REF!</definedName>
    <definedName name="ukupno_7">#REF!</definedName>
    <definedName name="ukupno_8">#REF!</definedName>
    <definedName name="ukupno5">#REF!</definedName>
    <definedName name="xxxx">[2]Strojarnica!#REF!</definedName>
    <definedName name="Z_7FB39C31_644A_4278_8F06_A344014E5D04_.wvu.PrintArea" localSheetId="0" hidden="1">Naslovna!$A$1:$D$45</definedName>
    <definedName name="Z_7FB39C31_644A_4278_8F06_A344014E5D04_.wvu.PrintTitles" localSheetId="5" hidden="1">'Cijevni razvod GRIJANJE'!$1:$3</definedName>
    <definedName name="Z_7FB39C31_644A_4278_8F06_A344014E5D04_.wvu.PrintTitles" localSheetId="7" hidden="1">'Grijanje-hlađenje klima uređaji'!$1:$3</definedName>
    <definedName name="Z_7FB39C31_644A_4278_8F06_A344014E5D04_.wvu.PrintTitles" localSheetId="1" hidden="1">'Opce napomene'!$1:$3</definedName>
    <definedName name="Z_7FB39C31_644A_4278_8F06_A344014E5D04_.wvu.PrintTitles" localSheetId="12" hidden="1">'Ostali radovi'!$1:$3</definedName>
    <definedName name="Z_7FB39C31_644A_4278_8F06_A344014E5D04_.wvu.PrintTitles" localSheetId="10" hidden="1">'Prikljucni pl. i MRS'!$1:$3</definedName>
    <definedName name="Z_7FB39C31_644A_4278_8F06_A344014E5D04_.wvu.PrintTitles" localSheetId="13" hidden="1">REKAPITULACIJA!$1:$3</definedName>
    <definedName name="Z_7FB39C31_644A_4278_8F06_A344014E5D04_.wvu.PrintTitles" localSheetId="2" hidden="1">Strojarnica!$1:$3</definedName>
  </definedNames>
  <calcPr calcId="171027"/>
  <customWorkbookViews>
    <customWorkbookView name="- - Personal View" guid="{7FB39C31-644A-4278-8F06-A344014E5D04}" mergeInterval="0" personalView="1" maximized="1" xWindow="1" yWindow="1" windowWidth="1920" windowHeight="980" tabRatio="804" activeSheetId="6"/>
  </customWorkbookViews>
</workbook>
</file>

<file path=xl/calcChain.xml><?xml version="1.0" encoding="utf-8"?>
<calcChain xmlns="http://schemas.openxmlformats.org/spreadsheetml/2006/main">
  <c r="H100" i="2" l="1"/>
  <c r="H40" i="31"/>
  <c r="H33" i="31"/>
  <c r="H32" i="31"/>
  <c r="H17" i="31"/>
  <c r="H16" i="31"/>
  <c r="H150" i="2"/>
  <c r="H25" i="2"/>
  <c r="H21" i="19"/>
  <c r="H38" i="33"/>
  <c r="H35" i="33"/>
  <c r="H32" i="33"/>
  <c r="H28" i="33"/>
  <c r="H25" i="33"/>
  <c r="H22" i="33"/>
  <c r="H19" i="33"/>
  <c r="H16" i="33"/>
  <c r="H13" i="33"/>
  <c r="H10" i="33"/>
  <c r="H7" i="33"/>
  <c r="H40" i="33" s="1"/>
  <c r="H25" i="7" s="1"/>
  <c r="A6" i="33"/>
  <c r="A9" i="33" s="1"/>
  <c r="B2" i="33"/>
  <c r="H37" i="32"/>
  <c r="H25" i="32"/>
  <c r="H19" i="32"/>
  <c r="H31" i="32"/>
  <c r="H87" i="32"/>
  <c r="H84" i="32"/>
  <c r="H81" i="32"/>
  <c r="H78" i="32"/>
  <c r="H75" i="32"/>
  <c r="H72" i="32"/>
  <c r="H69" i="32"/>
  <c r="H66" i="32"/>
  <c r="H63" i="32"/>
  <c r="H60" i="32"/>
  <c r="H57" i="32"/>
  <c r="H53" i="32"/>
  <c r="H49" i="32"/>
  <c r="H46" i="32"/>
  <c r="H43" i="32"/>
  <c r="H40" i="32"/>
  <c r="H34" i="32"/>
  <c r="H28" i="32"/>
  <c r="H22" i="32"/>
  <c r="H16" i="32"/>
  <c r="H13" i="32"/>
  <c r="H10" i="32"/>
  <c r="A9" i="32"/>
  <c r="A12" i="32" s="1"/>
  <c r="A15" i="32" s="1"/>
  <c r="A18" i="32" s="1"/>
  <c r="H7" i="32"/>
  <c r="B2" i="32"/>
  <c r="H13" i="31"/>
  <c r="H72" i="31"/>
  <c r="H81" i="31"/>
  <c r="H69" i="31"/>
  <c r="H36" i="31"/>
  <c r="H60" i="31"/>
  <c r="H59" i="31"/>
  <c r="H58" i="31"/>
  <c r="H57" i="31"/>
  <c r="H66" i="31"/>
  <c r="H65" i="31"/>
  <c r="H54" i="31"/>
  <c r="H53" i="31"/>
  <c r="H78" i="31"/>
  <c r="H75" i="31"/>
  <c r="H64" i="31"/>
  <c r="H63" i="31"/>
  <c r="H52" i="31"/>
  <c r="H51" i="31"/>
  <c r="H47" i="31"/>
  <c r="H43" i="31"/>
  <c r="H29" i="31"/>
  <c r="H26" i="31"/>
  <c r="H23" i="31"/>
  <c r="H20" i="31"/>
  <c r="H10" i="31"/>
  <c r="A9" i="31"/>
  <c r="H7" i="31"/>
  <c r="B2" i="31"/>
  <c r="H39" i="9"/>
  <c r="H38" i="9"/>
  <c r="H37" i="9"/>
  <c r="H69" i="9"/>
  <c r="H66" i="9"/>
  <c r="H54" i="9"/>
  <c r="H75" i="9"/>
  <c r="H30" i="9"/>
  <c r="H29" i="9"/>
  <c r="H28" i="9"/>
  <c r="H27" i="9"/>
  <c r="H26" i="9"/>
  <c r="H25" i="9"/>
  <c r="H24" i="9"/>
  <c r="H20" i="9"/>
  <c r="H21" i="9"/>
  <c r="H19" i="9"/>
  <c r="H18" i="9"/>
  <c r="H17" i="9"/>
  <c r="H16" i="9"/>
  <c r="H12" i="9"/>
  <c r="H13" i="9"/>
  <c r="H11" i="9"/>
  <c r="H10" i="9"/>
  <c r="H9" i="9"/>
  <c r="H8" i="9"/>
  <c r="H7" i="9"/>
  <c r="H23" i="29"/>
  <c r="H39" i="29"/>
  <c r="H54" i="29"/>
  <c r="H51" i="29"/>
  <c r="H48" i="29"/>
  <c r="A6" i="26"/>
  <c r="H67" i="30"/>
  <c r="H53" i="30"/>
  <c r="H49" i="30"/>
  <c r="H45" i="30"/>
  <c r="H44" i="30"/>
  <c r="H41" i="30"/>
  <c r="H38" i="30"/>
  <c r="H35" i="30"/>
  <c r="H32" i="30"/>
  <c r="H29" i="30"/>
  <c r="H25" i="30"/>
  <c r="H24" i="30"/>
  <c r="H21" i="30"/>
  <c r="H20" i="30"/>
  <c r="H71" i="30"/>
  <c r="H63" i="30"/>
  <c r="H59" i="30"/>
  <c r="H57" i="30"/>
  <c r="H17" i="30"/>
  <c r="H14" i="30"/>
  <c r="H11" i="30"/>
  <c r="H8" i="30"/>
  <c r="H7" i="30"/>
  <c r="B2" i="30"/>
  <c r="H79" i="28"/>
  <c r="H76" i="28"/>
  <c r="H42" i="28"/>
  <c r="A19" i="28"/>
  <c r="H22" i="28"/>
  <c r="H28" i="28"/>
  <c r="H12" i="28"/>
  <c r="H86" i="27"/>
  <c r="H85" i="27"/>
  <c r="H82" i="27"/>
  <c r="H32" i="27"/>
  <c r="H119" i="27"/>
  <c r="H116" i="27"/>
  <c r="H78" i="27"/>
  <c r="H77" i="27"/>
  <c r="H67" i="27"/>
  <c r="H70" i="27"/>
  <c r="H69" i="27"/>
  <c r="H15" i="27"/>
  <c r="H135" i="2"/>
  <c r="H126" i="2"/>
  <c r="H96" i="2"/>
  <c r="H93" i="2"/>
  <c r="H90" i="2"/>
  <c r="H87" i="2"/>
  <c r="H84" i="2"/>
  <c r="H83" i="2"/>
  <c r="H82" i="2"/>
  <c r="H79" i="2"/>
  <c r="H78" i="2"/>
  <c r="H75" i="2"/>
  <c r="H72" i="2"/>
  <c r="H69" i="2"/>
  <c r="H68" i="2"/>
  <c r="H65" i="2"/>
  <c r="H61" i="2"/>
  <c r="H60" i="2"/>
  <c r="H59" i="2"/>
  <c r="H56" i="2"/>
  <c r="H53" i="2"/>
  <c r="H50" i="2"/>
  <c r="H44" i="2"/>
  <c r="H45" i="29"/>
  <c r="H57" i="29"/>
  <c r="H42" i="29"/>
  <c r="H36" i="29"/>
  <c r="H33" i="29"/>
  <c r="H29" i="29"/>
  <c r="H26" i="29"/>
  <c r="H20" i="29"/>
  <c r="H17" i="29"/>
  <c r="H14" i="29"/>
  <c r="H11" i="29"/>
  <c r="H8" i="29"/>
  <c r="H7" i="29"/>
  <c r="A6" i="29"/>
  <c r="A10" i="29" s="1"/>
  <c r="B2" i="29"/>
  <c r="H51" i="9"/>
  <c r="H48" i="9"/>
  <c r="H45" i="9"/>
  <c r="H42" i="9"/>
  <c r="H55" i="28"/>
  <c r="H54" i="28"/>
  <c r="H53" i="28"/>
  <c r="H36" i="9"/>
  <c r="H35" i="9"/>
  <c r="H47" i="2"/>
  <c r="H36" i="26"/>
  <c r="H134" i="2"/>
  <c r="H133" i="2"/>
  <c r="H130" i="2"/>
  <c r="H129" i="2"/>
  <c r="H125" i="2"/>
  <c r="H124" i="2"/>
  <c r="H61" i="28"/>
  <c r="H58" i="28"/>
  <c r="H39" i="28"/>
  <c r="H38" i="28"/>
  <c r="H34" i="28"/>
  <c r="H16" i="28"/>
  <c r="H73" i="27"/>
  <c r="H76" i="27"/>
  <c r="H75" i="27"/>
  <c r="H74" i="27"/>
  <c r="H98" i="27"/>
  <c r="H62" i="27"/>
  <c r="H95" i="27"/>
  <c r="H92" i="27"/>
  <c r="H84" i="27"/>
  <c r="H83" i="27"/>
  <c r="H81" i="27"/>
  <c r="H68" i="27"/>
  <c r="H66" i="27"/>
  <c r="H65" i="27"/>
  <c r="H89" i="27"/>
  <c r="H26" i="27"/>
  <c r="H29" i="27"/>
  <c r="H22" i="27"/>
  <c r="H18" i="27"/>
  <c r="H11" i="27"/>
  <c r="A9" i="27"/>
  <c r="H47" i="27"/>
  <c r="H50" i="27"/>
  <c r="H44" i="27"/>
  <c r="H38" i="27"/>
  <c r="H73" i="28"/>
  <c r="H70" i="28"/>
  <c r="H67" i="28"/>
  <c r="H64" i="28"/>
  <c r="H50" i="28"/>
  <c r="H49" i="28"/>
  <c r="H46" i="28"/>
  <c r="H45" i="28"/>
  <c r="H9" i="28"/>
  <c r="B2" i="28"/>
  <c r="H113" i="27"/>
  <c r="H110" i="27"/>
  <c r="H107" i="27"/>
  <c r="H104" i="27"/>
  <c r="H101" i="27"/>
  <c r="H59" i="27"/>
  <c r="H56" i="27"/>
  <c r="H53" i="27"/>
  <c r="H41" i="27"/>
  <c r="H35" i="27"/>
  <c r="H8" i="27"/>
  <c r="H7" i="27"/>
  <c r="B2" i="27"/>
  <c r="H147" i="2"/>
  <c r="B2" i="9"/>
  <c r="A6" i="9"/>
  <c r="A15" i="9" s="1"/>
  <c r="A23" i="9" s="1"/>
  <c r="H33" i="9"/>
  <c r="H34" i="9"/>
  <c r="H57" i="9"/>
  <c r="H60" i="9"/>
  <c r="H63" i="9"/>
  <c r="H72" i="9"/>
  <c r="H78" i="9"/>
  <c r="H81" i="9"/>
  <c r="H84" i="9"/>
  <c r="B2" i="2"/>
  <c r="H22" i="2"/>
  <c r="A24" i="2"/>
  <c r="A27" i="2" s="1"/>
  <c r="H36" i="2"/>
  <c r="H40" i="2"/>
  <c r="H103" i="2"/>
  <c r="H106" i="2"/>
  <c r="H107" i="2"/>
  <c r="H108" i="2"/>
  <c r="H111" i="2"/>
  <c r="H112" i="2"/>
  <c r="H113" i="2"/>
  <c r="H116" i="2"/>
  <c r="H117" i="2"/>
  <c r="H118" i="2"/>
  <c r="H121" i="2"/>
  <c r="H138" i="2"/>
  <c r="H141" i="2"/>
  <c r="H144" i="2"/>
  <c r="H153" i="2"/>
  <c r="H156" i="2"/>
  <c r="H159" i="2"/>
  <c r="H162" i="2"/>
  <c r="H165" i="2"/>
  <c r="H168" i="2"/>
  <c r="H171" i="2"/>
  <c r="H174" i="2"/>
  <c r="H177" i="2"/>
  <c r="H180" i="2"/>
  <c r="H183" i="2"/>
  <c r="H186" i="2"/>
  <c r="H189" i="2"/>
  <c r="H192" i="2"/>
  <c r="H195" i="2"/>
  <c r="H198" i="2"/>
  <c r="B2" i="26"/>
  <c r="H8" i="26"/>
  <c r="A10" i="26"/>
  <c r="H11" i="26"/>
  <c r="H14" i="26"/>
  <c r="H18" i="26"/>
  <c r="H21" i="26"/>
  <c r="H25" i="26"/>
  <c r="H26" i="26"/>
  <c r="H27" i="26"/>
  <c r="H28" i="26"/>
  <c r="H29" i="26"/>
  <c r="H30" i="26"/>
  <c r="H33" i="26"/>
  <c r="H39" i="26"/>
  <c r="H42" i="26"/>
  <c r="H45" i="26"/>
  <c r="H48" i="26"/>
  <c r="H52" i="26"/>
  <c r="H55" i="26"/>
  <c r="H58" i="26"/>
  <c r="B2" i="22"/>
  <c r="B2" i="19"/>
  <c r="H7" i="19"/>
  <c r="H8" i="19"/>
  <c r="H9" i="19"/>
  <c r="A11" i="19"/>
  <c r="A14" i="19" s="1"/>
  <c r="A17" i="19" s="1"/>
  <c r="A20" i="19" s="1"/>
  <c r="H12" i="19"/>
  <c r="H15" i="19"/>
  <c r="H18" i="19"/>
  <c r="B6" i="7"/>
  <c r="B27" i="7"/>
  <c r="A13" i="30"/>
  <c r="H122" i="27" l="1"/>
  <c r="H8" i="7" s="1"/>
  <c r="H60" i="29"/>
  <c r="H14" i="7" s="1"/>
  <c r="H90" i="32"/>
  <c r="H23" i="7" s="1"/>
  <c r="H201" i="2"/>
  <c r="H6" i="7" s="1"/>
  <c r="A32" i="9"/>
  <c r="A41" i="9"/>
  <c r="A12" i="33"/>
  <c r="A15" i="33" s="1"/>
  <c r="A13" i="27"/>
  <c r="A17" i="27" s="1"/>
  <c r="H82" i="28"/>
  <c r="H10" i="7" s="1"/>
  <c r="A39" i="2"/>
  <c r="H73" i="30"/>
  <c r="H16" i="7" s="1"/>
  <c r="A44" i="9"/>
  <c r="A47" i="9" s="1"/>
  <c r="A50" i="9" s="1"/>
  <c r="A21" i="32"/>
  <c r="H61" i="26"/>
  <c r="H20" i="7" s="1"/>
  <c r="A13" i="26"/>
  <c r="A17" i="26" s="1"/>
  <c r="H26" i="19"/>
  <c r="H27" i="7" s="1"/>
  <c r="A12" i="31"/>
  <c r="H83" i="31"/>
  <c r="H18" i="7" s="1"/>
  <c r="A16" i="30"/>
  <c r="A19" i="30" s="1"/>
  <c r="A23" i="30" s="1"/>
  <c r="A13" i="29"/>
  <c r="H87" i="9"/>
  <c r="H90" i="9" s="1"/>
  <c r="H12" i="7" s="1"/>
  <c r="A31" i="28"/>
  <c r="A25" i="28"/>
  <c r="A18" i="33" l="1"/>
  <c r="A21" i="33" s="1"/>
  <c r="A20" i="27"/>
  <c r="A24" i="27"/>
  <c r="A24" i="32"/>
  <c r="A43" i="2"/>
  <c r="A46" i="2" s="1"/>
  <c r="A20" i="26"/>
  <c r="A23" i="26" s="1"/>
  <c r="A15" i="31"/>
  <c r="A19" i="31" s="1"/>
  <c r="H31" i="7"/>
  <c r="H34" i="7" s="1"/>
  <c r="H37" i="7" s="1"/>
  <c r="A27" i="30"/>
  <c r="A16" i="29"/>
  <c r="A19" i="29" s="1"/>
  <c r="A22" i="29" s="1"/>
  <c r="A53" i="9"/>
  <c r="A37" i="28"/>
  <c r="A27" i="32" l="1"/>
  <c r="A24" i="33"/>
  <c r="A28" i="27"/>
  <c r="A27" i="33"/>
  <c r="A49" i="2"/>
  <c r="A32" i="26"/>
  <c r="A35" i="26"/>
  <c r="A22" i="31"/>
  <c r="A31" i="30"/>
  <c r="A34" i="30" s="1"/>
  <c r="A25" i="29"/>
  <c r="A28" i="29" s="1"/>
  <c r="A56" i="9"/>
  <c r="A59" i="9" s="1"/>
  <c r="A41" i="28"/>
  <c r="A31" i="33" l="1"/>
  <c r="A31" i="27"/>
  <c r="A40" i="27" s="1"/>
  <c r="A43" i="27" s="1"/>
  <c r="A25" i="31"/>
  <c r="A30" i="32"/>
  <c r="A34" i="27"/>
  <c r="A37" i="27" s="1"/>
  <c r="A62" i="9"/>
  <c r="A34" i="33"/>
  <c r="A37" i="33" s="1"/>
  <c r="A52" i="2"/>
  <c r="A38" i="26"/>
  <c r="A28" i="31"/>
  <c r="A37" i="30"/>
  <c r="A40" i="30" s="1"/>
  <c r="A43" i="30" s="1"/>
  <c r="A32" i="29"/>
  <c r="A65" i="9"/>
  <c r="A44" i="28"/>
  <c r="A33" i="32" l="1"/>
  <c r="A48" i="30"/>
  <c r="A55" i="2"/>
  <c r="A46" i="27"/>
  <c r="A41" i="26"/>
  <c r="A44" i="26" s="1"/>
  <c r="A31" i="31"/>
  <c r="A35" i="31" s="1"/>
  <c r="A39" i="31" s="1"/>
  <c r="A42" i="31" s="1"/>
  <c r="A52" i="30"/>
  <c r="A56" i="30" s="1"/>
  <c r="A62" i="30" s="1"/>
  <c r="A35" i="29"/>
  <c r="A38" i="29" s="1"/>
  <c r="A41" i="29" s="1"/>
  <c r="A44" i="29" s="1"/>
  <c r="A47" i="29" s="1"/>
  <c r="A50" i="29" s="1"/>
  <c r="A53" i="29" s="1"/>
  <c r="A56" i="29" s="1"/>
  <c r="A68" i="9"/>
  <c r="A48" i="28"/>
  <c r="A49" i="27" l="1"/>
  <c r="A36" i="32"/>
  <c r="A58" i="2"/>
  <c r="A47" i="26"/>
  <c r="A51" i="26" s="1"/>
  <c r="A54" i="26" s="1"/>
  <c r="A57" i="26" s="1"/>
  <c r="A46" i="31"/>
  <c r="A66" i="30"/>
  <c r="A70" i="30" s="1"/>
  <c r="A71" i="9"/>
  <c r="A74" i="9" s="1"/>
  <c r="A52" i="28"/>
  <c r="A57" i="28" s="1"/>
  <c r="A60" i="28" s="1"/>
  <c r="A64" i="2" l="1"/>
  <c r="A67" i="2" s="1"/>
  <c r="A71" i="2" s="1"/>
  <c r="A74" i="2" s="1"/>
  <c r="A77" i="2" s="1"/>
  <c r="A81" i="2" s="1"/>
  <c r="A77" i="9"/>
  <c r="A80" i="9" s="1"/>
  <c r="A83" i="9" s="1"/>
  <c r="A86" i="9" s="1"/>
  <c r="A39" i="32"/>
  <c r="A52" i="27"/>
  <c r="A50" i="31"/>
  <c r="A56" i="31" s="1"/>
  <c r="A63" i="28"/>
  <c r="A86" i="2" l="1"/>
  <c r="A89" i="2" s="1"/>
  <c r="A92" i="2" s="1"/>
  <c r="A95" i="2" s="1"/>
  <c r="A98" i="2" s="1"/>
  <c r="A102" i="2" s="1"/>
  <c r="A105" i="2" s="1"/>
  <c r="A110" i="2" s="1"/>
  <c r="A115" i="2" s="1"/>
  <c r="A120" i="2" s="1"/>
  <c r="A123" i="2" s="1"/>
  <c r="A128" i="2" s="1"/>
  <c r="A132" i="2" s="1"/>
  <c r="A137" i="2" s="1"/>
  <c r="A140" i="2" s="1"/>
  <c r="A143" i="2" s="1"/>
  <c r="A146" i="2" s="1"/>
  <c r="A149" i="2" s="1"/>
  <c r="A152" i="2" s="1"/>
  <c r="A155" i="2" s="1"/>
  <c r="A158" i="2" s="1"/>
  <c r="A161" i="2" s="1"/>
  <c r="A164" i="2" s="1"/>
  <c r="A167" i="2" s="1"/>
  <c r="A170" i="2" s="1"/>
  <c r="A173" i="2" s="1"/>
  <c r="A176" i="2" s="1"/>
  <c r="A179" i="2" s="1"/>
  <c r="A182" i="2" s="1"/>
  <c r="A185" i="2" s="1"/>
  <c r="A188" i="2" s="1"/>
  <c r="A191" i="2" s="1"/>
  <c r="A194" i="2" s="1"/>
  <c r="A197" i="2" s="1"/>
  <c r="A55" i="27"/>
  <c r="A62" i="31"/>
  <c r="A68" i="31" s="1"/>
  <c r="A71" i="31" s="1"/>
  <c r="A74" i="31" s="1"/>
  <c r="A77" i="31" s="1"/>
  <c r="A80" i="31" s="1"/>
  <c r="A42" i="32"/>
  <c r="A45" i="32" s="1"/>
  <c r="A48" i="32" s="1"/>
  <c r="A51" i="32" s="1"/>
  <c r="A55" i="32" s="1"/>
  <c r="A59" i="32" s="1"/>
  <c r="A62" i="32" s="1"/>
  <c r="A65" i="32" s="1"/>
  <c r="A68" i="32" s="1"/>
  <c r="A71" i="32" s="1"/>
  <c r="A74" i="32" s="1"/>
  <c r="A77" i="32" s="1"/>
  <c r="A80" i="32" s="1"/>
  <c r="A83" i="32" s="1"/>
  <c r="A86" i="32" s="1"/>
  <c r="A66" i="28"/>
  <c r="A58" i="27" l="1"/>
  <c r="A61" i="27" s="1"/>
  <c r="A64" i="27" s="1"/>
  <c r="A72" i="27" s="1"/>
  <c r="A80" i="27" s="1"/>
  <c r="A88" i="27" s="1"/>
  <c r="A91" i="27" s="1"/>
  <c r="A94" i="27" s="1"/>
  <c r="A97" i="27" s="1"/>
  <c r="A100" i="27" s="1"/>
  <c r="A103" i="27" s="1"/>
  <c r="A106" i="27" s="1"/>
  <c r="A109" i="27" s="1"/>
  <c r="A112" i="27" s="1"/>
  <c r="A115" i="27" s="1"/>
  <c r="A118" i="27" s="1"/>
  <c r="A69" i="28"/>
  <c r="A72" i="28" s="1"/>
  <c r="A75" i="28" s="1"/>
  <c r="A78" i="28" s="1"/>
</calcChain>
</file>

<file path=xl/sharedStrings.xml><?xml version="1.0" encoding="utf-8"?>
<sst xmlns="http://schemas.openxmlformats.org/spreadsheetml/2006/main" count="960" uniqueCount="472">
  <si>
    <t>Dobava i postavljanje aparata za gašenje požara sa prahom tip S6 zajedno s konzolom i naljepnicom, vijčanim materijalom i naljepnicom</t>
  </si>
  <si>
    <t>Puštanje u pogon pumpe (1 kom) za cirkulaciju vode od strane ovlaštenog servisa zajedno s davanjem potrebne atestne i garancijske dokumentacije te uputstva za rad na hrvatskom jeziku.</t>
  </si>
  <si>
    <t>1/2''</t>
  </si>
  <si>
    <t>Dobava i montaža čeličnih bešavnih cijevi izvedenih u skladu s DIN 2448, zajedno s potrebnim dodacima za lukove, redukcije, T-komade, odreske i otpad, materijalom za zavarivanje te ostalim potrebnim spojnim i montažnim materijalom, dimenzija</t>
  </si>
  <si>
    <t xml:space="preserve">   NO 32 (Ø42,4x2,6)</t>
  </si>
  <si>
    <t xml:space="preserve">   NO 25 (Ø33,7x2,6)</t>
  </si>
  <si>
    <t xml:space="preserve">   NO 15 (Ø21,3x2,0)</t>
  </si>
  <si>
    <t>Ličenje čeličnih cjevovoda i konzola temeljnom bojom u dva sloja, a dijelova koji nisu izolirani i završnim naličjem u tonu prema standardu. Površine cijevi prethodno očistiti do metalnog sjaja. U stavku uračunati i ličenje konzolnog materijala. Ukupne dužine cijevi su</t>
  </si>
  <si>
    <t>Bogdan Rodić, stroj. teh.</t>
  </si>
  <si>
    <t>za prirodni plin</t>
  </si>
  <si>
    <t>kotlovski nastavni dio</t>
  </si>
  <si>
    <t>Izrada, dobava i montaža potrebnih pocinčanih redukcija, prijelaza, te ostalog spojnog materijala za omogućavanje spajanja uređaja i armature grijanja/hlađenja zajedno s potrebnim spojnim, vijčanim i montažnim materijalom</t>
  </si>
  <si>
    <t xml:space="preserve">Potrebni građevni radovi šlicanja zidova za postavu i prolaz cijevi, zajedno sa naknadnom sanacijom bez žbukanja. Završna obrada oko cijevi nije predmet ovog troškovnika. </t>
  </si>
  <si>
    <t>Ø32x3,0 - R 1''</t>
  </si>
  <si>
    <t>Punjenje sustava omekšanom vodom i odzračivanje</t>
  </si>
  <si>
    <t>za pogon ovisan o zraku u prostoru</t>
  </si>
  <si>
    <t xml:space="preserve">Dozv. pogonski pretlak     4,0 bar </t>
  </si>
  <si>
    <t xml:space="preserve">kom </t>
  </si>
  <si>
    <t>Napomena: potrebno je prekontrolirati točnu visinu dimnjaka i elemenata prije narudžbe izmjerom na licu mjesta, odnosno prilagoditi dužine cijevi stanju na gradilištu radi lakše montaže.</t>
  </si>
  <si>
    <t>OPĆE NAPOMENE</t>
  </si>
  <si>
    <t xml:space="preserve">Ukoliko dolazi do izmjene tipa opreme potrebno je uskladiti sve povezane elemente i dimenzije. Pogotovo se to tiče automatike i načina upravljanja radom opreme. Odgovornost za eventualne naknadne probleme snosi izvoditelj. </t>
  </si>
  <si>
    <t>Prilikom ugradnje opreme treba se držati uputa proizvođača opreme o potrebnim razmacima, a nužno je ostaviti mogućnost pristupa opremi radi eventualnog čišćenja filtra, održavanja ili popravka opreme.</t>
  </si>
  <si>
    <t>Investitor je dužan prilikom početka radova, a posebno kako se radovi bliže kraju, dati osobu koja će biti upoznata i obučena od strane servisera i izvoditelja, te automatičara za održavanje svih sustava strojarskih instalacija. Ista osoba će potpisivati i zapisnike o izvršenoj obuci za upravljanje.</t>
  </si>
  <si>
    <t xml:space="preserve">Prije davanja kompletne ponude ili prije početka izvođenja radova, potrebno je svu strojarsku opremu provjeriti i uskladiti s elektro projektom i elementima koji se ugrađuju kao veza između strojarske opreme i elektro instalacija. Znači, provjeriti sve kabel liste, bimetale i zaštite, lokacije priključaka strojarske i elektro instalacije te opreme. </t>
  </si>
  <si>
    <t xml:space="preserve">Prije ugovaranja potrebno je prekontrolirati da li sva oprema koja se nudi ima potrebne komunikacijske elemente i da li može raditi s komunikacijskim protokolima. </t>
  </si>
  <si>
    <t>Kompletna oprema i postrojenje strojarskih instalacija mora biti ispitana prema uvjetima zaštite na radu i zaštite od požara, sanitarnih uvjeta, uvjeta distributera plina i dimnjačarske službe. Ispitivanja vrši samo ovlaštena služba.</t>
  </si>
  <si>
    <t xml:space="preserve">Sav sitan potrošni materijal, transporti alata i materijala na gradilište te povrat alata s gradilišta moraju biti uključeni u jedinične cijene opreme, osim ako nisu posebno navedeni. Također, potrebno je vršiti redovita dnevna čišćenja i sanaciju gradilišta na kraju te redovito odvoziti otpadi materijal s gradilišta. </t>
  </si>
  <si>
    <t xml:space="preserve">Bilo kakvu izmjenu u odnosu na osnovni projekt, izvoditelj je obavezan ucrtati i izraditi dokumentaciju izvedenog stanja svih promjena u pisanom i digitalnom obliku te takvu predati investitoru. </t>
  </si>
  <si>
    <t>NO 40</t>
  </si>
  <si>
    <t>PVC 100</t>
  </si>
  <si>
    <t>PVC cijev D100 L=2000mm</t>
  </si>
  <si>
    <t>PVC cijev D100 L=1000mm</t>
  </si>
  <si>
    <t>PVC cijev D100 L=250mm</t>
  </si>
  <si>
    <t xml:space="preserve">Dobava i montaža ovjesnog  i učvrsnog materijala izrađenog iz navojnih šipki, pocinčanih profila, obujmica te ostalog potrebnog vijčanog i spojnog materijala za ovjes ventilacijskih kanala iz PVC cijevi na razmaku prema preporukama proizvođača, uz izradu dokaznica o utrošenom materijalu, ukupne težine oko </t>
  </si>
  <si>
    <t>Dobava i montaža PVC cijevi proizvodnje kao REHAU za vođenje otpadnog zraka kroz zid i krov, zajedno s potrebnim ovjesnim i spojnim (šelne, trake i sl.) i montažnim materijalom, za spoj elemenata, dimenzija</t>
  </si>
  <si>
    <t>PVC cijev D100 L=500mm</t>
  </si>
  <si>
    <t xml:space="preserve">PVC redukcija  DN100/DN32 </t>
  </si>
  <si>
    <t>Izrada otvora u stropu i na krovu radi vođenja dimovodne cijevi (krovnog provođenja), zajedno s ugradnjom eventualno potrebnog opšava, uz potrebna brtvljenja, zajedno s potrebnim spojnim i montažnim materijalom</t>
  </si>
  <si>
    <t>cijevi kondenzata</t>
  </si>
  <si>
    <t>proizvod Maico
tip DF -125</t>
  </si>
  <si>
    <t>Obuka osobe ovlaštene od strane investitora uz izradu izvješća o izvršenoj obuci i potpisanog od strane investitora (predvidjeti obuku trajanja prema iskustvu, odnosno oko 4 sata). Izrada pisanih uputa za rukovanje i održavanje postrojenja za isporuku investitoru u dva primjerka. Izrade funkcionalne sheme instalacije. Izrada izjave investitora o izvršenoj obuci.</t>
  </si>
  <si>
    <t>Napomene:</t>
  </si>
  <si>
    <t>Izrada, dobava i postava natpisa o vrsti i smjeru strujanja medija te označavanje pojedinih grana, na graviranim plastičnim pločicama</t>
  </si>
  <si>
    <t>Sitni potrošni materijal i ostali sitni elementi koji nisu opisani u prijašnjim stavkama.</t>
  </si>
  <si>
    <t>Napomena: prije nabavke i ugradnje konzultirati nadzornog inženjera radi mogućnosti ugradnje rešetki u vrata ili izraditi drugo rješenje ovisno o debljini vrata</t>
  </si>
  <si>
    <t>Plastificiranje prestrujnih rešetki (ukoliko nisu izabrane boje prema zahtjevu arhitekta), u RAL-u prema zahtjevu</t>
  </si>
  <si>
    <t xml:space="preserve">Dobava i montaža elektromagnetskog omekšivača vode, zajedno s potrebnim spojnim i montažnim materijalom, kao </t>
  </si>
  <si>
    <t>Dobava atesta za dimnjak od strane ovlaštenog dimnjačarskog poduzeća</t>
  </si>
  <si>
    <t>Dobava i montaža slavina za punjenje, ispust i slično, zajedno s potrebnim spojnim i montažnim materijalom</t>
  </si>
  <si>
    <t xml:space="preserve">Prije početka izvođenja građevinskih radova (oplata i armatura), izvoditelj mora biti na gradilištu te zajedno s izvoditeljem građevinskih radova provjeriti i odrediti sva mjesta prodora u betonskim zidovima, kako ne bi naknadno bilo nepotrebnih troškova. </t>
  </si>
  <si>
    <t xml:space="preserve">Dobava i montaža optočne pumpe s mokrim rotorom za ugradnju u cjevovod s elektronskom regulacijom protoka i pada tlaka, bez potrebe održavanja. S motorom postojanim na struju blokiranja. Kućište od sivog lijeva, kolo od plastike pojačane optičkim vlaknima, osovina od kromiranog čelika s grafitnim kliznim ležajevima.  Zajedno s potrebnim brtvenim, spojnim i montažnim materijalom, dimenzija, proizvodnje kao Wilo tip
</t>
  </si>
  <si>
    <t>m2</t>
  </si>
  <si>
    <t>Ovim troškovnikom nisu obuhvaćeni potrebni elektro radovi.</t>
  </si>
  <si>
    <t>INVESTITOR:</t>
  </si>
  <si>
    <t>GRAĐEVINA:</t>
  </si>
  <si>
    <t>GLAVNI PROJEKTANT:</t>
  </si>
  <si>
    <t>Ovlašteni arhitekt:</t>
  </si>
  <si>
    <t>PROJEKTANT:</t>
  </si>
  <si>
    <t>Ovlašteni inženjer strojarstva</t>
  </si>
  <si>
    <t>Tomislav Divjak, dipl.ing.stroj.</t>
  </si>
  <si>
    <t>SURADNIK:</t>
  </si>
  <si>
    <t>VRSTA PROJEKTA :</t>
  </si>
  <si>
    <t>DIREKTOR:</t>
  </si>
  <si>
    <t>GLAVNI PROJEKT - STROJARSKI</t>
  </si>
  <si>
    <t>SVEUKUPNO:</t>
  </si>
  <si>
    <t>REKAPITULACIJA</t>
  </si>
  <si>
    <t>PDV:</t>
  </si>
  <si>
    <t>kom</t>
  </si>
  <si>
    <t>m</t>
  </si>
  <si>
    <t>kg</t>
  </si>
  <si>
    <t>Hladna tlačna proba instalacija grijanja, zajedno s popravkom eventualno propusnih mjesta te izradu izvješća o izvršenoj tlačnoj probi.</t>
  </si>
  <si>
    <t>Pripremno završni radovi i sanacija radilišta</t>
  </si>
  <si>
    <t>UKUPNO:</t>
  </si>
  <si>
    <t>kpl</t>
  </si>
  <si>
    <t>Transport alata i materijala na gradilište, te povrat alata s gradilišta</t>
  </si>
  <si>
    <t>BR.</t>
  </si>
  <si>
    <t>JM</t>
  </si>
  <si>
    <t>KOL</t>
  </si>
  <si>
    <t>UKUPNO</t>
  </si>
  <si>
    <t>CIJENA</t>
  </si>
  <si>
    <t>Izrada, dobava i montaža potrebnih čvrstih i kliznih točki, obujmica, ovjesnog, konzolnog i učvrsnog materijala za čelične cjevovode i opremu kao Munipro ili slično, zajedno s potrebnim vijčanim i zavarnim materijalom, ukupne težine</t>
  </si>
  <si>
    <t>Dobava i montaža krovne haube s kapom za izbacivanje otpadnog zraka na krovu, zajedno s potrebnim opšavom, spojni i brtvenim materijalom za priključak na kanal, kao</t>
  </si>
  <si>
    <t>Puštanje u pogon odsisnih ventilatora uz spajanje na pripremljenu el. instalaciju i davanje potrebne dokumentacije od strane ovlaštenog servisa</t>
  </si>
  <si>
    <t>Izrada mjerenje funkcionalnosti lokalne odsisne ventilacije od strane ovlaštenog poduzeća uz davanje izvješća o izvršenom mjerenju</t>
  </si>
  <si>
    <t>h</t>
  </si>
  <si>
    <t>NKV radnik</t>
  </si>
  <si>
    <t>Radovi na vođenju potrebe dokumentacije gradilišta koji se sastoje od prikupljanje atestne dokumentacije, pripreme specifikacije materijala, troškova kontrole ovlaštenih institucija (mjerenje sredstava zaštitne na radu slično što prije nije obuhvaćeno), izrada izvedbene dokumentacije sa dokaznicama mjera, vođenje građevnog dnevnika i građevne knjige, izrade zapisnika o kontrolama i poduzetim tehničkim mjerama tokom građenja te prisustvovanje tehničkom pregledu građevine</t>
  </si>
  <si>
    <t xml:space="preserve">Izrada svih detalja za izvedbu eventualno nedefiniranih elemenata, kontrola od strane nadzornog inženjera i slični radovi. Radovi se definiraju potrošenim radnim satima. Stavka je pretpostavka koliko će se sati potrošiti ali da investitorom ima cijenu za radni sat izvoditelja. </t>
  </si>
  <si>
    <t>Izrada funkcionalne probe svih sustava te izrada zapisnika s ovjerom nadzornog inženjera i predstavnika investitora koji mora biti upoznat sa svim detaljima.</t>
  </si>
  <si>
    <t>Izrada, dobava i montaža potrebnih elemenata koji nisu prije specificirani, a sastoji se od prirubnica, kontraprirubnica, pocinčanih spojnih elemenata, prijelaza, te ostalog spojnog materijala za omogućavanje spajanja cjevovoda, uređaja i armature, zajedno s izolacijom te potrebnim spojnim, vijčanim i montažnim materijalom</t>
  </si>
  <si>
    <t>Izrada spoja odvoda kondenzata i spoja sa slivnika na novu instalaciju kanalizacije, sve preko potopljenog sifona radi sprečavanja povrata mirisa, s potrebnim brtvljenjima</t>
  </si>
  <si>
    <t>Dobava i montaža plastičnih PVC cijevi proizvodnje kao REHAU koje se ugrađuju na zid i u pod, a služe za odvod kondenzata iz plinskog kondenzacijskog zagrijača vode i sa slivnika te sig. ventila, zajedno s potrebnim redukcijama, T-komadima te ostalim spojnim i montažnim materijalom te brtvama, dimenzije</t>
  </si>
  <si>
    <t xml:space="preserve">Dobava i montaža podnog sifona s dva priključka (radi mogućnosti spoja odvoda kondenzata iz plinskog zagrijača vode i slivnika) zajedno s potrebnim spojnim, učvrsnim i brtvenim materijalom </t>
  </si>
  <si>
    <t>1/2"</t>
  </si>
  <si>
    <t xml:space="preserve">Dobava i montaža automatskih odzračnih lončića zajedno s potrebnim prijelazima te svim potrebnim spojnim, montažnim i brtvenim materijalom za postavu na odzračne posude ili na najviša mjesta instalacije, kao </t>
  </si>
  <si>
    <t xml:space="preserve">  proizvod Flamco
  tip Flexvent 1/2"
</t>
  </si>
  <si>
    <t>Nepredviđeni radovi koji nisu obuhvaćeni ovim troškovnikom već se izvode na zahtjev investitora, nadzornog inženjera ili po uvidu na licu mjesta</t>
  </si>
  <si>
    <t>monter</t>
  </si>
  <si>
    <t>VK monter</t>
  </si>
  <si>
    <t xml:space="preserve"> ugrađenu opremu potrebno je dobaviti ateste, certifikate (na hrvatskom jeziku), zapisnike tlačne probe, te ostalu potrebnu dokumentaciju koja se treba priložiti prilikom tehničkog pregleda građevine ili primopredaje radova.</t>
  </si>
  <si>
    <t>Dobava i montaža potrebnih orginalnih obujmica, ovjesnog, konzolnog i učvrsnog materijala za opremu, zajedno s potrebnim vijčanim materijalom, ukupne težine</t>
  </si>
  <si>
    <t>Stemark - SELK</t>
  </si>
  <si>
    <t>Radove obaviti u dogovoru s krovopokrivačem</t>
  </si>
  <si>
    <t>DN 32</t>
  </si>
  <si>
    <t>Dobava i montaža rešetke za izjednačenje tlaka za ugradnju u vrata prostora iz kojeg se vrši odsis, proizvodnje kao KLIMAOPREMA. U stavku uračunati sav potreban spojni, vijčani te montažni materijal za ugradnju</t>
  </si>
  <si>
    <t xml:space="preserve">Izrada otvora u vratima za ugradnju rešetki dimenzije </t>
  </si>
  <si>
    <t xml:space="preserve">Dobava i montaža sifona s dva priključka (radi mogućnosti spoja odvoda kondenzata) zajedno s potrebnim spojnim, učvrsnim i brtvenim materijalom </t>
  </si>
  <si>
    <t>Roberto Kanižaj, mag.ing.mech.</t>
  </si>
  <si>
    <t>Izrada sheme strojarnice, ostakljivanje iste i postava na vidljivo mjesto pokraj grijača, zajedno s izradom uputstva za upotrebu  te mjera u slučaju opasnosti – sigurnosne mjere.</t>
  </si>
  <si>
    <t>Izrada natpisa upozorenja na vrata strojarnice “STROJARNICA - NEZAPOSLENIMA ULAZ ZABRANJEN”, “PLIN”, “IZLAZ”, “ZABRANJEN PRISTUP OTVORENIM PLAMENOM”.</t>
  </si>
  <si>
    <t>U stavku uračunati i eventualno otpadni materijal.</t>
  </si>
  <si>
    <t>OAS-R(x) 425x125   RAL _____</t>
  </si>
  <si>
    <t>425x125</t>
  </si>
  <si>
    <t xml:space="preserve">OAS-R(x) 425x125   </t>
  </si>
  <si>
    <t>PVC T-kom  DN100/87°</t>
  </si>
  <si>
    <t>Izrada otvora u stropu i na krovu radi vođenja ventilacijske vertikale, zajedno s ugradnjom eventualno potrebnog opšava, uz potrebna brtvljenja, zajedno s potrebnim spojnim i montažnim materijalom</t>
  </si>
  <si>
    <t>Ø125mm</t>
  </si>
  <si>
    <t xml:space="preserve">Bušenje rupa u zidu od cigle i betona radi ugradnje ventilacijske cijevi, te sanacija nakon ugradnje opreme, bez završne obrade. </t>
  </si>
  <si>
    <t>zidna brtvena rozeta                                                 kom 2</t>
  </si>
  <si>
    <t>Dobava i montaža navojnih kuglastih ventila , zajedno s potrebnim brtvenim, spojnim i montažnim materijalom, dimenzija</t>
  </si>
  <si>
    <t>Dobava i montaža navojnog hvatača nečistoća, zajedno s redukcijama te potrebnim brtvenim, spojnim i montažnim materijalom, dimenzija</t>
  </si>
  <si>
    <t>automatski odzračni lončić kao Flamcovent (1 1/2") ili jednakovrijedan na principu "Rasching Ring" s velikom površinom interacije tekućine i površine i principom centrifugalne sile za odvajanje plina iz tekućine</t>
  </si>
  <si>
    <t>Dobava i montaža termometra s kružnom skalom te potrebnim spojnim i montažnim materijalom, kolčakom za ugradnju na cijev vode.</t>
  </si>
  <si>
    <t>Dobava i montaža manometra s manometarskom slavinom, kružnom skalom te potrebnim spojnim i montažnim materijalom, kolčakom za ugradnju na cijev vode.</t>
  </si>
  <si>
    <t>proizvod kao WIKA
0-6 bar</t>
  </si>
  <si>
    <t>Izrada, dobava i montaža potrebnih prirubnica, kontraprirubnica, holendera, pocinčanih spojnih elemenata, prijelaza, te ostalog spojnog materijala za omogućavanje spajanja cjevovoda, uređaja i armature, zajedno s izolacijom te potrebnim spojnim, vijčanim i montažnim materijalom</t>
  </si>
  <si>
    <t>na izolaciju na AF izolaciju</t>
  </si>
  <si>
    <t>Punjenje sustava rashladnika, hladna tlačna proba sistema hlađenja vodenim tlakom 4 bara mjereno na najnižem mjestu instalacije, zajedno s popravkom eventualno propusnih mjesta, uz izradu izvješća o izvršenoj probi.</t>
  </si>
  <si>
    <t>Puštanje u pogon rashladnog agregata, hidrauličkog modula s pumpom i automatike od strane ovlaštenog servisa uz davanje potrebne atestne i garancijske dokumentacije te uputstva za rad na hrvatskom jeziku.</t>
  </si>
  <si>
    <t xml:space="preserve">Prije nabavke opreme provjeriti stranu priključaka te način spajanja. </t>
  </si>
  <si>
    <t>R 3/4" (ventil)</t>
  </si>
  <si>
    <t>R 1/2" (ventil)</t>
  </si>
  <si>
    <t>Dobava i montaža armiranih inox crijeva (orebrene cijevi koje se pertlaju i na koje se preša holender) dužine oko 30cm, s holenderima i redukcijama za spoj ventilokonvektora na instalaciju, zajedno s izolacijom protiv rošenja ili gubitaka topline  te s potrebnim spojnim i montažnim materijalom, dimenzija</t>
  </si>
  <si>
    <t>R 3/4" (min. unutrašnji otvor brtve)</t>
  </si>
  <si>
    <t>R 1/2" (min. unutrašnji otvor brtve)</t>
  </si>
  <si>
    <t>Dobava i montaža fleksibilnog plastičnog crijeva za spoj  ventilokonvektora na cijevi odvoda kondenzata, zajedno s potrebnim šelnama i brtvljenjem silikonom, dužine oko 30cm</t>
  </si>
  <si>
    <t xml:space="preserve">Izrada spoja crijeva na pripremljenu instalaciju odvoda kondenzata, s potrebnim silikonom za brtvljenje. </t>
  </si>
  <si>
    <t xml:space="preserve">Puštanje u pogon ventilokonvektora, ventila, regulatora i automatske regulacije od strane ovlaštenog servisa uz davanje potrebne atestne i garancijske dokumentacije, kao i uputa za upravljanje uređajima na hrvatskom jeziku. U stavku predvidjeti obuku osobe određene od strane investitora za rad s uređajima i automatikom. </t>
  </si>
  <si>
    <t>Dobava i montaža pocinčanih profila, navojnih šipki, vijčanog i ovjesnog materijala za ugradnju ventilokonvektora, ukupne težine</t>
  </si>
  <si>
    <t>Dobava i montaža rashladnog agregata koji služi za pripremu rashladnog medija sustava hlađenja 7/12°C, a ima zrakom hlađeni kondenzator te ugrađeni hidraulički modul s visokoučinkovitom pumpom, ekspanzijskom posudom i sigurnosni ventil. Agregat dobaviti s potrebnim antivibracijskim podloškama, automatikom za upravljanje radom uređaja i pripadne pumpe za cirkulaciju hladne vode, kontrolnikom strujanja, te svim potrebnim spojnim i montažnim materijalom za učvršćenje rashladnika za temelj. 
Agregat ima sljedeće tehničke karakteristike:</t>
  </si>
  <si>
    <t>3. VENTILOKONVEKTORI ZA GRIJANJE I HLAĐENJE</t>
  </si>
  <si>
    <t>Dobava i montaža automatske odzračne posude za postavu na najvišem mjestu instalacije kod rashladnika vode, zajedno s redukcijama te potrebnim brtvenim, spojnim i montažnim materijalom, dimenzija</t>
  </si>
  <si>
    <t xml:space="preserve">Dobava i montaža automatskih odzračnih lončića zajedno s potrebnim prijelazima te svim potrebnim spojnim, montažnim i brtvenim materijalom za postavu na najviša mjesta instalacije, kao </t>
  </si>
  <si>
    <t>Dobava i montaža navojnog nepovratnog ventila , zajedno s potrebnim brtvenim, spojnim i montažnim materijalom, dimenzija</t>
  </si>
  <si>
    <t>Dobava i montaža mjedene slavina s leptirastom ručicom za ugradnju ispred automatskih odzračnih lončića, zajedno s prijelazima i redukcijama za spoj na instalaciji, te s potrebnim spojnim i montažnim materijalom, dimenzija</t>
  </si>
  <si>
    <t>Dobava i montaža mjedene slavina s leptirastom ručicom i poklopce za zatvaranje,  za nadopunjavanje sistema, zajedno s prijelazima i redukcijama za spoj na instalaciji, te s potrebnim spojnim i montažnim materijalom, dimenzija</t>
  </si>
  <si>
    <t xml:space="preserve">kpl </t>
  </si>
  <si>
    <t xml:space="preserve">Dobava i montaža sigurnosnog ventila hlađenja zajedno s potrebnim prijelazima te svim potrebnim spojnim, montažnim i brtvenim materijalom za postavu na cjevovod </t>
  </si>
  <si>
    <t>3/4 ",  2,5 bar</t>
  </si>
  <si>
    <t>Dobava i montaža "kappen" ventila za postavi prije ekspanzijske posude hlađenja s plombiranom kapom, zajedno s  potrebnim spojnim, brtvenim i montažnim materijalom</t>
  </si>
  <si>
    <t>2. RASHLADNA STANICA I RASHLADNIK</t>
  </si>
  <si>
    <t>Dobava i montaža stojeće zatvorene ekspanzijske posude za održavanje tlaka u sustavu hlađenja, sa svim potrebnim spojnim i montažnim materijalom i atestom na hrvatskom jeziku, kao</t>
  </si>
  <si>
    <t>Dobava i montaža alumplast PEX-AL-PEX cijevi sa slojem aluminija radi sprečavanja difuzije kisika, zajedno s poterbnim spojnicama i ostalim montažnim materijalom, dimenzije</t>
  </si>
  <si>
    <t>ø32x3,0</t>
  </si>
  <si>
    <t>Dobava i montaža zaštite toplinske izolacije cjevovoda mineralnom vunom u Al zaštitnom limu debljine 5,0cm oko rashladnog uređaja, zajedno s potrebnim spojnim i montažnim materijalom</t>
  </si>
  <si>
    <t>AF-25mm/E</t>
  </si>
  <si>
    <t>Dobava i montaža izolacije PEX cjevovoda AF izolacijom promjenjive debljine izolacije, zajedno s te potrebnim spojnim, učvrsnim i montažnim materijalom, za cijevi dimenzija</t>
  </si>
  <si>
    <t>Dobava i montaža AF izolacije u trakama za izolaciju armatura i dodatnu izolaciju pumpe debljine izolacije od 20,0mm, zajedno s potrebnim spojnim trakama, ljepilom, te ostalim potrebnim spojnim, učvrsnim i montažnim materijalom</t>
  </si>
  <si>
    <t>Izrada mjerenja nivoa buke i mjerenja ostalih sredstava zaštite na radu od strane ovlaštenog poduzeća. Mjerenje buke uređaja prema okolini po danu do večeri, obzirom da poslovni prostori ne radi noću pa neće raditi niti uređaj</t>
  </si>
  <si>
    <t>Dobava i montaža prijelaznih komada  PeX/navoj, zajedno s potrebnim spojnicama te ostalim potrebnim spojnim i montažnim materijalom, dimenzija</t>
  </si>
  <si>
    <t>ø32/1"</t>
  </si>
  <si>
    <t xml:space="preserve">R 3/4" </t>
  </si>
  <si>
    <t xml:space="preserve">R 1/2" </t>
  </si>
  <si>
    <t xml:space="preserve">ø32x3,0 </t>
  </si>
  <si>
    <t>Dobava i montaža plastičnih PVC cijevi proizvodnje kao REHAU koje se ugrađuju u šlic zida, a služe za odvod kondenzata iz vertikala ventilacije, zajedno s potrebnim redukcijama, T-komadima te ostalim spojnim i montažnim materijalom te brtvama, dimenzije</t>
  </si>
  <si>
    <t xml:space="preserve">Izrada, dobava i montaža priključka kondenzata na vodokotlić (radi mogućnosti spoja odvoda kondenzata) zajedno s potrebnim spojnim, učvrsnim i brtvenim materijalom </t>
  </si>
  <si>
    <t xml:space="preserve">    proizvod kao Reflex
  tip: SU R 1x1
  priključak DN 20</t>
  </si>
  <si>
    <t xml:space="preserve">Dobava i montaža izolacije cjevovoda kao Armacell HT debljine 13mm koja se dodatno izolira aluminijskim zaštitnim limom debljine prema standardu, zajedno sa spojnim i učvrsnim materijalom, ukupne dužine za cijevi </t>
  </si>
  <si>
    <t>Dobava i montaža izolacije PEX cjevovoda Armacell HT izolacijom  debljine 13,00, zajedno s te potrebnim spojnim, učvrsnim i montažnim materijalom, za cijevi dimenzija</t>
  </si>
  <si>
    <t>ø50x4,0</t>
  </si>
  <si>
    <t>ø40x3,5</t>
  </si>
  <si>
    <t>ø26x3,0</t>
  </si>
  <si>
    <t>ø20x2,0</t>
  </si>
  <si>
    <t>ø16x2,0</t>
  </si>
  <si>
    <t>Dobava i montaža alumplast PEX-AL-PEX cijevi u šipkama sa slojem aluminija radi sprečavanja difuzije kisika, zajedno s poterbnim spojnicama, koljenima, redukcijama i ostalim montažnim materijalom, dimenzije</t>
  </si>
  <si>
    <t>ø26/3/4"</t>
  </si>
  <si>
    <t>Ø50x4,0 - R 6/4''</t>
  </si>
  <si>
    <t>Ø40x3,5 - R 5/4''</t>
  </si>
  <si>
    <t>Ø26x3,0 - R 3/4''</t>
  </si>
  <si>
    <t>cijevi grijanja i hlađenja</t>
  </si>
  <si>
    <t>Dobava i montaža prelaznog komada za prijelaz sa PEX-AL-PEX cijevi na navoj</t>
  </si>
  <si>
    <t>Ø16x2,0 - R 1/2''</t>
  </si>
  <si>
    <t>Punjenje sustava vodom, hladna tlačna proba sistema grijanja-hlađenja vodenim tlakom 4 bara mjereno na najnižem mjestu instalacije, uz izradu izvješća o izvršenoj probi.</t>
  </si>
  <si>
    <t>ø50x4,0 - AF-01-050 debljina prosječna 13,0mm</t>
  </si>
  <si>
    <t>ø40x3,5 - AF-01-040 debljina prosječna 13,0mm</t>
  </si>
  <si>
    <t>ø32x3,0 - AF-01-032 debljina prosječna 13,0mm</t>
  </si>
  <si>
    <t>ø26x3,0 - AF-01-026 debljina prosječna 13,0mm</t>
  </si>
  <si>
    <t>ø20x2,0 - AF-01-020 debljina prosječna 13,0mm</t>
  </si>
  <si>
    <t xml:space="preserve">4. CIJEVNI RAZVOD GRIJANJA I HLAĐENJA </t>
  </si>
  <si>
    <t>Izrada spoja odvoda kondenzata u vodokotić, sve preko potopljenog sifona radi sprečavanja povrata mirisa, s potrebnim brtvljenjima</t>
  </si>
  <si>
    <t>Dobava i montaža čeličnih pločastih radijatora proizvodnje kao Korado, s stražnjim držačima ili nogicama, odzračnim pipcima i ostalim potrebnim spojnim i montažnim materijalom</t>
  </si>
  <si>
    <t>Dobava i montaža kutnih radijatorskog ventila s dvostrukom regulacijom tip RA-N, proizvodnje kao Danfoss, zajedno s spojnim i montažnim materijalom, dimenzija</t>
  </si>
  <si>
    <t>NO 15</t>
  </si>
  <si>
    <t>Dobava i montaža kutne radijatorske prigušnice proizvodnje kao Danfoss, zajedno s potrebnim spojnim i montažnim materijalom, dimenzija</t>
  </si>
  <si>
    <t>Dobava i montaža radijatorskog odzračnog pipca 1/4", zajedno sa potrebnim spojnim i montažnim materijalom</t>
  </si>
  <si>
    <t>Dobava i montaža radijatorske slavine za ispust s čepom, zajedno sa potrebnim spojnim i montažnim materijalom</t>
  </si>
  <si>
    <t>Ø16x2,0</t>
  </si>
  <si>
    <t>Dobava i montaža prijelaznih komada  Cu/PEX cijevi, zajedno s potrebnim spojnicama te ostalim potrebnim spojnim i montažnim materijalom, dimenzija</t>
  </si>
  <si>
    <t>ø15/ø16</t>
  </si>
  <si>
    <t>Dobava i montaža prijelaznih komada  Cu/navoj, zajedno s potrebnim spojnicama te ostalim potrebnim spojnim i montažnim materijalom, dimenzija</t>
  </si>
  <si>
    <t>ø15/1/2"</t>
  </si>
  <si>
    <t>Balansiranje sustava radijatorskog grijanja na ventilima radijatora te topla proba, radi dovođenja sustava u tehničko-tehnološku ispravnost kako je predviđeno – količine protoka prema potrebnoj snazi radijatora. Podešavanja termostatskih glava na zadanu temperaturu u prostoru i predaja uputstva i ključeva za podešavanja glava korisniku.</t>
  </si>
  <si>
    <t xml:space="preserve">Eventualno skidanje radijatora nakon montaže, a prije završnog bojanja unutrašnjih zidova, uz naknadno postavljanje istih na predviđena mjesta. </t>
  </si>
  <si>
    <t>K 21/900  L=600mm</t>
  </si>
  <si>
    <t>Potrebni građevni radovi šlicanja zidova za prolaz cijevi do radijatora i ugradnju podžbuknik ormarića za radijatorsko grijanje, zajedno sa naknadnom sanacijom bez žbukanja.</t>
  </si>
  <si>
    <t xml:space="preserve">   cijevi</t>
  </si>
  <si>
    <t>5. RADIJATORSKO GRIJANJE</t>
  </si>
  <si>
    <t>Dobava i montaža alumplast PEX-AL-PEX cijevi u kolutu sa slojem aluminija radi sprečavanja difuzije kisika, za priključak do radijatora</t>
  </si>
  <si>
    <t xml:space="preserve">RB TEHNIKA d.o.o. </t>
  </si>
  <si>
    <t>Čakovec, Ul. Franje Punčeca 8</t>
  </si>
  <si>
    <t>OIB 65499968002</t>
  </si>
  <si>
    <t>POSLOVNA ZGRADA</t>
  </si>
  <si>
    <t>Čakovec, k.č 4128/30 i 4128/31 k.o. Čakovec</t>
  </si>
  <si>
    <t>(novoformirana k.č. 4128/31 k.o. Čakovec)</t>
  </si>
  <si>
    <t>Bojan Perhoč, dipl.ing.arh.</t>
  </si>
  <si>
    <t>Zajednička oznaka projekta URBIA ARH 03/2016</t>
  </si>
  <si>
    <t>PROJEKT - TROŠKOVNIK</t>
  </si>
  <si>
    <t>BR. T.D.: 600-2016</t>
  </si>
  <si>
    <t>DATUM: lipanj, 2016.</t>
  </si>
  <si>
    <t>Dobava i montaža akumulacijskog spremnika tople sanitarne vode, stojeće izvedbe kao postolje s izolacijskim plaštem, spojnim setom za spoj na zagrijač, osjetnikom temperature te svim potrebnim spojnim i montažnim materijalom</t>
  </si>
  <si>
    <t>proizvod kao Viessmann
tip Vitocell-W 100 CUG
volumen V=120 lit.</t>
  </si>
  <si>
    <t xml:space="preserve">Dobava i montaža koaksijalnih elemenata kao Viessmann za odvod produkata izgaranja i dovod svježeg zraka dimenzija       Ø60/Ø100 zajedno s potrebnim spojnim i učvrsnim materijalom, u elementima kako slijedi: </t>
  </si>
  <si>
    <t>koljeno 87°-  Ø60/100 - REVIZIJA                              kom 2</t>
  </si>
  <si>
    <t>cijev Ø60/100  dužine 0,5m                                       kom 2</t>
  </si>
  <si>
    <t>cijev Ø60/100  dužine 2,0m                                       kom 4</t>
  </si>
  <si>
    <t>cijev Ø60/100  dužine 1,0m                                       kom 2</t>
  </si>
  <si>
    <t>završni komad krovnog provođnja                               kom 1</t>
  </si>
  <si>
    <t>potrebne obujmice                                                    kom 9</t>
  </si>
  <si>
    <t>Dobava i montaža sigurnosne grupe NO 20 prema DIN 1988, zajedno s potrebnim spojnim i montažnim materijalom, za spoj na hladnu vodu, proizvod kao Viessmann koja se sastoji od
- zapornog ventila
- nepovratnog ventila i kontrolong nastavaka
- nastavka za priključak manometra
- membranskog sigurnosnog ventila</t>
  </si>
  <si>
    <t>V=8 lit.</t>
  </si>
  <si>
    <t>Dobava i montaža manometra za kontrolu tlaka u vodovodnoj instalaciji, zajedno s manometarskim ventilom te ostalim potrebnim spojnim i montažnim materijalom, radnog tlaka do 8 bar</t>
  </si>
  <si>
    <t>Dobava i montaža armatura na strani hladne sanitarne vode, zajedno s potrebnim spojnim i montažnim materijalom, radnog tlaka do 16 bar</t>
  </si>
  <si>
    <t xml:space="preserve"> ventil NO 20</t>
  </si>
  <si>
    <t xml:space="preserve"> filtar NO 20</t>
  </si>
  <si>
    <t xml:space="preserve"> regulator tlaka NO 20</t>
  </si>
  <si>
    <t>Napomena: ostala armatura na strani sanitarne vode nije obuhvaćena</t>
  </si>
  <si>
    <t>Dobava i montaža "kappen" ventila, svim potrebnim spojnim i montažnim materijalom, ukupnog volumena</t>
  </si>
  <si>
    <t>3/4"</t>
  </si>
  <si>
    <t>Dobava i montaža pumpe za recirkulaciju vode u sistemu pripreme sanitarne vode, zajedno s potrebnim spojnim i montažnim materijalom</t>
  </si>
  <si>
    <t>Dobava i montaža mesigane armature za sanitarnu vodu, zajedno s potrebnim spojnim i montažnim materijalom</t>
  </si>
  <si>
    <t>ventil  NO 20</t>
  </si>
  <si>
    <t>nepovratni ventil</t>
  </si>
  <si>
    <t>Dobava i montaža navojne armature za ogrjevnu vodu, zajedno s potrebnim spojnim i montažnim materijalom, tip</t>
  </si>
  <si>
    <t>Dobava i montaža slavina za punjenje i pražnjenje zajedno s potrebnim spojnim i montažnim materijalom, dimenzija</t>
  </si>
  <si>
    <t xml:space="preserve">  proizvod Flamco
  tip Flexvent 1/2"</t>
  </si>
  <si>
    <t>kuglasti ventil  NO 32</t>
  </si>
  <si>
    <t>hvatač nečistoće NO 32</t>
  </si>
  <si>
    <t>nepovratni ventil NO 32</t>
  </si>
  <si>
    <t>Dobava i montaža slavina za ispust s leptirastom ručicom koje se postavljaju na grane grijanja ispred odzračnih lončića, zajedno s prijelazima i redukcijama na instalaciji, te s potrebnim spojnim i montažnim materijalom, dimenzija</t>
  </si>
  <si>
    <t>Dobava i montaža membranske ekspanzijske posude za sanitarnu vodu (tlaka do 8 bar), proizvodnje kao Reflex tip Refix DD, zajedno s potrebnom konzolom za učvršćenje na zid te spojnim i montažnim materijalom, volumena</t>
  </si>
  <si>
    <t>Dobava i montaža ekspanzijske posude za sustav grijanja (do 3 bar radnog tlaka), proizvodnje kao Reflex tip NG 35, s konzolom za učvršćenje na zid te svim potrebnim spojnim i montažnim materijalom, ukupnog volumena</t>
  </si>
  <si>
    <t>V=35 lit.</t>
  </si>
  <si>
    <t>kao Wilo tip Star - PICO  Z</t>
  </si>
  <si>
    <t xml:space="preserve">Wilo - Yonos MAXO 25/0,5-7
Transportirani medij: Voda 100 % 
Protok  : 2,2 m3/h
Visina dobave : 5,00 m
Dop. radna temperatura
(-10 °C ... +110 °C) : 20 °C
Radni tlak/Nazivni tlak : /PN10
Vrsta struje : 1~230V/50Hz
Uzeta snaga P1 : 0,05..0,12 kW
Vrsta zaštite : IP X4D
Cijevni priključak: R 1"  / PN6/10
</t>
  </si>
  <si>
    <t>Dobava i montaža termo-manometra s kružnom skalom za postavu na cjevovode, zajedno s potrebnim spojnim i montažnim materijalom, mjernog područja 0-120°C i 0-4 bar</t>
  </si>
  <si>
    <t>Nazivni toplinski učin  Qgr=8,8-35,0kW  (50/30°C)</t>
  </si>
  <si>
    <t>Nazivni toplinski učin  Qgr=8,0-31,7kW  (80/60°C)</t>
  </si>
  <si>
    <r>
      <t>Električna snaga   N</t>
    </r>
    <r>
      <rPr>
        <sz val="8"/>
        <rFont val="Arial"/>
        <family val="2"/>
      </rPr>
      <t>EL</t>
    </r>
    <r>
      <rPr>
        <sz val="10"/>
        <rFont val="Arial"/>
        <family val="2"/>
      </rPr>
      <t>=115,0W, 230V</t>
    </r>
  </si>
  <si>
    <t>Ukupna dubina                 360 mm</t>
  </si>
  <si>
    <t>Ukupna širina                   450 mm</t>
  </si>
  <si>
    <t>Ukupna visina                  850 mm</t>
  </si>
  <si>
    <t>dimovodni nastavak         Ø60/100mm</t>
  </si>
  <si>
    <t>priključci-polaz/povrat      R3/4“</t>
  </si>
  <si>
    <t xml:space="preserve">priključak plina                  R1/2“ </t>
  </si>
  <si>
    <t>težina kg                           48</t>
  </si>
  <si>
    <t>max. volumni protok         1361 l/h</t>
  </si>
  <si>
    <t>struja mase dimnih plinova-puno opterećenje          70kg/h</t>
  </si>
  <si>
    <t xml:space="preserve">Dobava i montaža automatske regulacije za upravljanje sa zidnim kondenzacijskim uređajem preko vanjskog osjetnika, automatskom  pripremom tople sanitarne vode, te recirkulacijsom pumpom. Polazna temperatura se mjeri u spremniku. Automatika na displeju ima mogućnosti za interaktivan prikaz krivulja grijanja proizvodnje je kao
Viessmann tip VITOTRONIC 200 HO1A
- vanjski osjetnik temperature
- osjetnik temp. polazne vode u skretnici
- potrebna veza (kabeli) prema uređaju </t>
  </si>
  <si>
    <r>
      <t>Dobava i montaža hidrauličke skretnice proizvodnje kao Maring d.o.o. tip HW 60/125-5/4" s priključcima 5/4“ (4 kom) i s tri priključka R ½" (pražnjenje, odzračivanje, termostat), za max protok 3m</t>
    </r>
    <r>
      <rPr>
        <vertAlign val="superscript"/>
        <sz val="10"/>
        <rFont val="Arial"/>
        <family val="2"/>
      </rPr>
      <t>3</t>
    </r>
    <r>
      <rPr>
        <sz val="10"/>
        <rFont val="Arial"/>
        <family val="2"/>
        <charset val="238"/>
      </rPr>
      <t>/h, zajedno s konzolama za montažu na zid, izolacijom mineralne vune u pocinčanom plaštu, te s potrebnim brtvenim, spojnim i montažnim materijalom.</t>
    </r>
  </si>
  <si>
    <t>ø40x3,8</t>
  </si>
  <si>
    <t>ø40/5/4"</t>
  </si>
  <si>
    <t>Dobava i montaža vanjske fiksne rešetke za ugradnju u vrata strojarnice efektivne površine min. 150 cm2 proizvodnje kao Klimaoprema tip AFŽM 297x197 , zajedno s ugradbenim ramom te ostalim spojnim i montažnim materijalom</t>
  </si>
  <si>
    <t>Upoznavanje i obuka kvalificirane osobe odabrane od strane investitora za pogon i upotrebu strojarnice u trajanju od ukupno 8 sati te izradu zapisnika o izvršenoj obuci uz potpis osposobljene osobe</t>
  </si>
  <si>
    <t>Puštanje u pogon plinskog kondenzacijskog zidnog grijača vode i kompletne automatike,  spremnika ogrjevne vode  od strane ovlaštenog servisera zajedno s potrebnim međusobnim ožičenjima, uz podešavanje svih parametara zajedno s davanjem potrebne atestne i garancijske dokumentacije te uputa za rad na hrvatskom jeziku kao i upućivanje korisnika za služenje opremom uz izradu pismenog izvješća o izvršenoj obuci</t>
  </si>
  <si>
    <t xml:space="preserve"> kao CIAT ili jednakovrijedan tip
 Tip LDC 80V
 Rashladni kapacitet:  19,7 kW
 El. Snaga:   6,8 kW
 Protok vode:   2,9...6,7 m3/h
 radni tlaka na vod. strani:   4,0bar
 Pumpa n° 44
 EER:    2,9 W/W
 ESEER:   3,34 
 el. napajanje 400V/3N
 el. napajanje regulacijskog kruga 230V/1N
-TIHA IZVEDBA
 -sa hidrauličkim modulom (pumpa, ekspanzijska posuda i sigurnosni ventil)</t>
  </si>
  <si>
    <t xml:space="preserve">  proizvod REFLEX
  tip Refleks NG 35
  membranska posuda
  do max. 120°C
  volumena 35 lit. 
  priključak R 3/4“
  max. radni tlak 6,0 bar
  predtlak 1,5bar</t>
  </si>
  <si>
    <r>
      <t>proizvod kao WIKA
0…30</t>
    </r>
    <r>
      <rPr>
        <vertAlign val="superscript"/>
        <sz val="10"/>
        <rFont val="Arial"/>
        <family val="2"/>
        <charset val="238"/>
      </rPr>
      <t>o</t>
    </r>
    <r>
      <rPr>
        <sz val="10"/>
        <rFont val="Arial"/>
        <family val="2"/>
      </rPr>
      <t>C</t>
    </r>
  </si>
  <si>
    <t>ø18x2,0</t>
  </si>
  <si>
    <t>ø50/6/4"</t>
  </si>
  <si>
    <t>ø20/1/2"</t>
  </si>
  <si>
    <t>ø18/1/2"</t>
  </si>
  <si>
    <t>NO50 s redukcijama na N40</t>
  </si>
  <si>
    <t>Dobava i montaža cijevnih fleksibilnih spojeva za spoj rashladnika i cjevovoda , zajedno s potrebnim brtvenim, spojnim i montažnim materijalom, dimenzija</t>
  </si>
  <si>
    <t>Izrada, dobava i montaža potrebnih čvrstih i kliznih točki, obujmica, ovjesnog, konzolnog i učvrsnog materijala za PEX cjevovode i opremu kao Munipro ili slično, zajedno s potrebnim vijčanim i zavarnim materijalom, ukupne težine</t>
  </si>
  <si>
    <t>ø50x4,0 - AF-02-050 debljina prosječna 13,5mm</t>
  </si>
  <si>
    <t>ø40x3,5 - AF-02-040 debljina prosječna 13,5mm</t>
  </si>
  <si>
    <t>ø32x3,0 - AF-02-032 debljina prosječna 13,5mm</t>
  </si>
  <si>
    <t>ø26x3,0 - AF-02-026 debljina prosječna 12,5mm</t>
  </si>
  <si>
    <t>ø20x2,0 - AF-02-020 debljina prosječna 12,5mm</t>
  </si>
  <si>
    <t>ø18x2,0 - AF-02-018 debljina prosječna 12,5mm</t>
  </si>
  <si>
    <t xml:space="preserve">kao CIAT </t>
  </si>
  <si>
    <t>Dobava i motaža četverocijevnog ventilokonvektora za podstropnu ugradnju s ugrađenom pumpom za kondenzat, maskom, za grijanje i hlađenje, za četverocijevni sustav, za rad s optočnim zrakom. U sklopu ventilokonvektora nalazi se izmjenjivač topline iz bakrenih cijevi s navučenim aluminijskim lamelama, niskošumni centrifugalni ventilator, pumpa za kondenzat, elektronska štampana pločica regulacijskog sustava, izmjenjiva filtarska sekcija i podesive istrujne lamele. U stavku uključiti ovjesni i montažni materijal. (Regulacija na strani vode i zraka)</t>
  </si>
  <si>
    <t xml:space="preserve">Major LINE 404X tip CH41D
sustav grijanja/hlađenja 55°-45°C/7°-12°C
Kapacitet hlađenja: 3590/5400/6200 W
Protok vode: 0,614/0,924/1,06  m3/h
Pad tlaka: 14,4/30,2/38,9 kPa
Kapacitet grijanja: 2120/2810/3100 W
Protok vode: 0,185/0,246/0,271 m3/h
Pad tlaka: 6,18/10,2/12,1 kPa
Protok zraka: 475/825/1025 m3/h
Ventilator: centrifugalni
Potrebna el. energija: 63/79/93 W
Nivo zvučnog tlaka 22/36/43dB
Težina 34,0kg
Priključci: 1/2“-grijanje/hlađenje
                 ø20-kondenzat   
230V/1~/50Hz   
</t>
  </si>
  <si>
    <t xml:space="preserve">Major LINE 304X tip CH41D
sustav grijanja/hlađenja 55°-45°C/7°-12°C
Kapacitet hlađenja: 1670/3790/4400 W
Protok vode: 0,0,285/0,649/0,754  m3/h
Pad tlaka: 7,66/34.2/44,7 kPa
Kapacitet grijanja: 1110/1980/2180 W
Protok vode: 0,097/0,173/0,191 m3/h
Pad tlaka: 1,66/4,62/5,45 kPa
Protok zraka: 210/550/675 m3/h
Ventilator: centrifugalni
Potrebna el. energija: 34/51/67 W
Nivo zvučnog tlaka 15/30/37dB
Težina 28,0kg
Priključci: 1/2“-grijanje/hlađenje
                 ø20-kondenzat   
230V/1~/50Hz   
</t>
  </si>
  <si>
    <t xml:space="preserve">Major LINE 204X tip CH41D
sustav grijanja/hlađenja 55°-45°C/7°-12°C
Kapacitet hlađenja: 1680/2360/2630 W
Protok vode: 0,288/0,404/0,451  m3/h
Pad tlaka: 7,0/13,2/16,1 kPa
Kapacitet grijanja: 1000/1250/1340 W
Protok vode: 0,088/0,109/0,117 m3/h
Pad tlaka: 1,32/1,94/2,18 kPa
Protok zraka: 240/355/405 m3/h
Ventilator: centrifugalni
Potrebna el. energija: 26/35/41 W
Nivo zvučnog tlaka 22/29/33dB
Težina 23,0kg
Priključci: 1/2“-grijanje/hlađenje
                 ø20-kondenzat
230V/1~/50Hz  </t>
  </si>
  <si>
    <t>Dobava i motaža četverocijevnog ventilokonvektora za parapetnu ugradnju na zid pri podu, s maskom, za grijanje i hlađenje, za četverocijevni sustav, za rad s optočnim zrakom. U sklopu ventilokonvektora nalazi se izmjenjivač topline iz bakrenih cijevi s navučenim aluminijskim lamelama, niskošumni centrifugalni ventilator, elektronska štampana pločica regulacijskog sustava, izmjenjiva filtarska sekcija i podesive istrujne lamele. U stavku uključiti ovjesni i montažni materijal. (Regulacija na strani vode i zraka)</t>
  </si>
  <si>
    <t xml:space="preserve">Major LINE 204X tip CV
sustav grijanja/hlađenja 55°-45°C/7°-12°C
Kapacitet hlađenja: 3590/5400/6200 W
Protok vode: 0,614/0,924/1,06  m3/h
Pad tlaka: 14,4/30,2/38,9 kPa
Kapacitet grijanja: 2120/2810/3100 W
Protok vode: 0,185/0,246/0,271 m3/h
Pad tlaka: 6,18/10,2/12,1 kPa
Protok zraka: 475/825/1025 m3/h
Ventilator: centrifugalni
Potrebna el. energija: 63/79/93 W
Nivo zvučnog tlaka 22/36/43dB
Težina 34,0kg
Priključci: 1/2“-grijanje/hlađenje
                 ø20-kondenzat   
230V/1~/50Hz   
</t>
  </si>
  <si>
    <t>Dobava i motaža dvocijevnog ventilokonvektora za podstropnu ugradnju s maskom, za grijanje, za dvocijevni sustav, za rad s optočnim zrakom. U sklopu ventilokonvektora nalazi se izmjenjivač topline iz bakrenih cijevi s navučenim aluminijskim lamelama, niskošumni centrifugalni ventilator, elektronska štampana pločica regulacijskog sustava, izmjenjiva filtarska sekcija i podesive istrujne lamele. U stavku uključiti ovjesni i montažni materijal. (Regulacija na strani vode i zraka).</t>
  </si>
  <si>
    <t xml:space="preserve">Tip Major LINE 102A tip CH41D
sustav grijanja 55°-45°C
Kapacitet grijanja: 1210/1560/1800 W
Protok vode: 0,106/0,136/0,157  m3/h
Pad tlaka: 3,12/4,91/6,31 kPa
Protok zraka: 165/220/255 m3/h
Ventilator: centrifugalni
Potrebna el. energija: 26/29/30 W
Nivo zvučnog tlaka 18/25/30dB
Težina 20kg
Priključci: 1/2“-grijanje
230V/1~/50Hz   
</t>
  </si>
  <si>
    <t>Dobava i motaža dvocijevnog ventilokonvektora za parapetnu ugradnju na zid pri podu, s maskom, za grijanje, za dvocijevni sustav, za rad s optočnim zrakom. U sklopu ventilokonvektora nalazi se izmjenjivač topline iz bakrenih cijevi s navučenim aluminijskim lamelama, niskošumni centrifugalni ventilator, elektronska štampana pločica regulacijskog sustava, izmjenjiva filtarska sekcija i podesive istrujne lamele. U stavku uključiti ovjesni i montažni materijal. (Regulacija na strani vode i zraka)</t>
  </si>
  <si>
    <t xml:space="preserve">Tip Major LINE 102A tip CV
sustav grijanja 55°-45°C
Kapacitet grijanja: 1210/1560/1800 W
Protok vode: 0,106/0,136/0,157  m3/h
Pad tlaka: 3,12/4,91/6,31 kPa
Protok zraka: 165/220/255 m3/h
Ventilator: centrifugalni
Potrebna el. energija: 26/29/30 W
Nivo zvučnog tlaka 18/25/30dB
Težina 20kg
Priključci: 1/2“-grijanje
230V/1~/50Hz   
</t>
  </si>
  <si>
    <t>Dobava i montaža kuglastih slavina s leptirastom ručicom  za odvajanje ventilokonvektora od sustava grijanja i hlađenja, zajedno s izolacijom trakama protiv rošenja ili gubitka topline armature te s potrebnim spojnim i montažnim materijalom kao i prijelazima na PEX-AL-PEX cijevi, dimenzija</t>
  </si>
  <si>
    <t>Ø20x2,0 - R3/4''</t>
  </si>
  <si>
    <t>Ø18x2,0 - R 1/2''</t>
  </si>
  <si>
    <t xml:space="preserve">Dobava i montaža izolacije armature u pločama i trakama debljine 13mm tip AF, za izolaciju regulatora, armature i armiranih inox crijeva na instalaciji hlađenja ventilokonvektora </t>
  </si>
  <si>
    <t>Izrada dobava i montaža podkonstrukcije za vanjsku jedinicu na zidu, izrađenog od čeličnih kutnih profila 50x50x3mm, zajedno sa potrebnim zavarivačkim , vijčanim, spojnim i montažnim materijalom</t>
  </si>
  <si>
    <t>Izrada, dobava i montaža nosaća sa antivibracionom gumenom podlogom, svim pričvrsnim i spojnim elementima za ugradnju ispod vanjske jedinica, sve prema uputama proizvođača. Dimenzije prema uputama proizvođača</t>
  </si>
  <si>
    <t>Puštanje u pogon sustava od strane ovlaštenog servisa, a sastoji se od:</t>
  </si>
  <si>
    <t>Ispitivanje instalacije tlačnom probom dušika i to na veću propusnost tlakom 3,0 MPa u trajanju od min. 3min. ili više, te kasnije ponovno tlakom od 1,5MPa istog vremena. Konačna tlačna proba tlakom dušika 3,73MPa u trajanju od 24 sata gdje ne smije pasti tlak. (kod promjene vanjske temp moguće su promjene za oko 0,01Mpa za 1oC).</t>
  </si>
  <si>
    <t xml:space="preserve">Spajanje jedinica na pripremljenu elektro instalaciju, spajanje unutarnje i vanjske jedinice, vakuumiranje sustava, punjenje freonom, puštanje u pogon vanjskih i unutrašnjih jedinica. Ispitivanje, od strane ovlaštenog servisa, davanje atestne i garancijske dokumentacije te uputa na hrvatskom jeziku. </t>
  </si>
  <si>
    <t>6. HLAĐENJE GRIJANJE KLIMA UREĐAJEM SERVER SOBE</t>
  </si>
  <si>
    <r>
      <t>Vanjska jedinica  karakteristika:
Učin hlađenja; 4,2 (0,8-4,5) kW
Učin grijanja;   5,4 (1,3-6,0) kW
Nivo zvučnog tlaka:    50/51 dB(A)
Napon; 1~220 V, 50 Hz,
Snaga el.priključka - hlađenje: 1,34 kW
Snaga el.priključka - grijanje: 1,58 kW
Razred energetske učinkovitosti H/G: A+/A+
Koeficijent rashladnog učinka:  SEER 7,20 A++
Koeficijent ogrijevnog učinka: SCOP 4,40 A+
Težina uređaja: 35 kg
Dimenzije VxŠxD:  550 / 800 / 285 mm,
Područje rada : 
hlađenje od -10° do +46°C,
grijanje od -15° do +24°C,
Medij: ekološki plin R410 A
Priključci - tekući/plinski (ø 6,35 / 9,52 mm )
Maksimalna duljina cjevovoda: 20m
MAksimalna visinska razlika: 12m 
U stavku uračunati potreban spojni i montažni materijal</t>
    </r>
    <r>
      <rPr>
        <sz val="10"/>
        <color indexed="8"/>
        <rFont val="Arial"/>
        <family val="2"/>
        <charset val="238"/>
      </rPr>
      <t xml:space="preserve">
</t>
    </r>
  </si>
  <si>
    <t>proizvod kao Mitshubishi tip MUZ-SF42VE</t>
  </si>
  <si>
    <t>Dobava i montaža unutarnje jedinice namijenjena za montažu na zid, tehničkih karakteristika:
Qhl= 5,0 ( 0,8-4,5 ) kW,
Qgr= 5,6 ( 1,3-6,0 ) kW,
Kol. zraka (max.): 300-684 m³/h
Dimenzije: VxŠxD: 299 / 708 / 195 mm
Težina uređaja: 10 kg
Razina zvučnog tlaka: 47/28 dB(A)
Infracrveni daljinski upravljač se nalazi u
sklopu cijene i isporuke zidne jedinice,
zajedno sa potrebnim montažnim i spojnim materijalom</t>
  </si>
  <si>
    <t>Dobava i montaža SUPER DC INVERTER rashladnog kondenzatorsko / kompresorskog sustava za hlađenje i grijanje, koji obvezatno mora imati automatski restart po prekidu i ponovnom uspostavljanju napajanja s mikroprocerskom regulacionom automatikom i elektronskim ekspanzijskim ventilom (dizalica topline) "Split" izvedbe, koja se sastoji od jedne unutarnje i jedne vanjske jedinice. Uređaji mogu grijati pri vrlo niskim vanjskim temperaturama   -15° C.</t>
  </si>
  <si>
    <t>proizvod kao Mitsubishi tip MSZ-SF42VE</t>
  </si>
  <si>
    <t>Dobava i montaža predizoliranih bakrenih odmašćenih cijevi za tekuću i parnu fazu freona, zajedno s materijalom za lemljenje (srebrni lem), izolacijom s parnom branom, sifonima za ulje, te ostalim sitnim spojnim i montažnim materijalom, dimenzija</t>
  </si>
  <si>
    <t>Ø 6,35mm</t>
  </si>
  <si>
    <t>Ø 9,52mm</t>
  </si>
  <si>
    <t>Dobava i montaža dodatne izolacije iz Armacell AF izolacije debljine 9mm bakrenih predizoliranih cijevi koje se vode u vanjskom prostoru</t>
  </si>
  <si>
    <t>Ø9,52mm</t>
  </si>
  <si>
    <t>Dobava i montaža potrebnog spojnog materijala za uređaje i cijevovode, vijčanog materijala, navojnih šipki za ovjes unutarnjih i vanjskih jedinica, konzola s vijčanim materijalom, eventualnih perforiranih traka te brtvenog materijala za spajanje i učvršćenje uređaja i cjevovoda, te izradu dokaznica, ukupne težine</t>
  </si>
  <si>
    <t>Dobava i montaža potrebnih orginalnih obujmica, ovjesnog, konzolnog i učvrsnog materijala za cijevi i opremu, zajedno s potrebnim vijčanim materijalom, ukupne težine</t>
  </si>
  <si>
    <t xml:space="preserve">Dobava i montaža izolacije cijevi proizvodnje kao Armacell tip Tubolit za izolaciju cjevovoda kondenzata, zajedno s potrebnim spojnim trakama, izolacijom ovjesa i ostalim spojnim materijalom, debljine 4-6mm za cijevi </t>
  </si>
  <si>
    <t xml:space="preserve">   PVC DN 32</t>
  </si>
  <si>
    <t>Dobava i montaža izoliranih fleksibilnih spojeva za odvod kondenzata od jedinice do priključka na odvodnu vertikalu, zajedno s potrebnim brtvenim materijalom, prosječne dužine oko 0,5m.</t>
  </si>
  <si>
    <t>Dobava i montaža plastičnih PVC cijevi proizvodnje kao REHAU koje se ugrađuju u izolaciju vanjskog zida, a služe za odvod kondenzata iz unutarnje i vanjske jedinice, zajedno s potrebnim redukcijama, T-komadima te ostalim spojnim i montažnim materijalom te brtvama, dimenzije</t>
  </si>
  <si>
    <t xml:space="preserve">Potrebni građevni radovi bušenja zidova za postavu i prolaz cijevi, zajedno sa naknadnom sanacijom bez žbukanja. Završna obrada oko cijevi nije predmet ovog troškovnika. </t>
  </si>
  <si>
    <t>cijevi freona 25,0x10,0 cm</t>
  </si>
  <si>
    <t>cijevi kondenzata 12,0x8,0 cm</t>
  </si>
  <si>
    <t xml:space="preserve">Bojanje izolacije u vanjskom prostoru zaštitnim premazom protiv UV zračenja koja se nalazi pod utjecajem sunca </t>
  </si>
  <si>
    <t xml:space="preserve">Izrada spoja cjevovoda odvoda kondenzata iz vanjske i unutarnje jedinice i ispusta na ravni krov . </t>
  </si>
  <si>
    <t>Izrada mjerenja nivoa buke i mjerenja ostalih sredstava zaštite na radu od strane ovlaštenog poduzeća.</t>
  </si>
  <si>
    <t>Dobava i montaža odsisnog centrifugalnog ventilatora s ugrađenim filtrom, zajedno s potrebnim spojnim i montažnim materijalom, koji se uključuje vlastitim regulatorom, kao</t>
  </si>
  <si>
    <t>K 21/900  L=500mm</t>
  </si>
  <si>
    <t xml:space="preserve">Dobava i montaža izolacije alumplast cijevi sa izolacijom Tubolit debljine 6mm radi sprečavanja pregrijavanja poda i mogućnosti dilatacije cjevovoda za cijevovod
</t>
  </si>
  <si>
    <t>Napomena: 
Ukoliko se cijevi vode između izolacijskih slojeva toplinske izolacije poda nije potrebno dodatno izoliranje istih</t>
  </si>
  <si>
    <t xml:space="preserve"> proizvod Maico
  tip ECA ipro 100KVZC
  za ugradnju u zid
  s nepovratnom klapnom 
  ugrađen timer za naknadni rad
  V=65,0 m3/h , 13-15W, 230V
  nivo zvučnog tlaka 27-32dBA
  uključivanje vlastitim prekidačem 
</t>
  </si>
  <si>
    <t>Punjenje sustava radijatorskog grijanja vodom, hladna tlačna proba instalacija grijanja, zajedno s popravkom eventualno propusnih mjesta te izradu izvješća o izvršenoj tlačnoj probi.</t>
  </si>
  <si>
    <t>Dobava, izrada i montaža podkonstrukcije za ugradnju u "knauf" zid radi  montaže radijatora, zajedno sa potrebnim spojnim i montažnim materijalom</t>
  </si>
  <si>
    <t xml:space="preserve">Dobava i montaža alumplast PEX-AL-PEX cijevi  u šipkama sa slojem aluminija radi sprečavanja difuzije kisika, zajedno s poterbnim spojnicama, koljenima, redukcijama i ostalim montažnim materijalom, dimenzije                                                                                                                                                           </t>
  </si>
  <si>
    <t>ø18x2,0 - AF-01-020 debljina prosječna 13,0mm</t>
  </si>
  <si>
    <t>ø16x2,0 - AF-01-020 debljina prosječna 13,0mm</t>
  </si>
  <si>
    <t>Izrada spoja odvoda kondenzata u odvosnju oborinskih voda, sve preko potopljenog sifona radi sprečavanja povrata mirisa, s potrebnim brtvljenjima</t>
  </si>
  <si>
    <t>Izrada spoja odvoda kondenzata u sifon umivaonika u sanitarijama, sve preko potopljenog sifona radi sprečavanja povrata mirisa, s potrebnim brtvljenjima</t>
  </si>
  <si>
    <t>Izrada rupa u zidanim i betonskim zidovima i podovima, te stolarskim pregradama radi mogućnosti prolaza cijevi, zajedno s ugradnjom zaštitnih cijevi (od Ø90mm do Ø20mm unutrašnjeg promjera), potrebnim dilatacijskim i brtvljenim materijalom, na ukupno mjesta (za polaznu i povratnu cijevi)</t>
  </si>
  <si>
    <t>Dobava i montaža žičanog daljinskog upravljača tip PZ-61DR-E za montažu na zid, proizvodnje kao Mitsubishi, za upravljanje rekuperatorom zraka. U stavku obuhvatiti i potrebne male kanalice te ostali spojni montažni i vijčani materijal</t>
  </si>
  <si>
    <t>Dobava i montaža fiksne protukišne zaluzine, proizvodnje kao KLIMAOPREMA tip AFŽM, zajedno s potrebnim spojnim i montažnim materijalom, u RAL prema izboru arhitekta, dimenzija</t>
  </si>
  <si>
    <t>Dobava i montaža fleksibilnog spoja, za sprečavanje prenošenja vibracija uređaja na  kanale, dimenzije</t>
  </si>
  <si>
    <t>Izrada, dobava i montaža štucni iz pocinčanog lima za spoj fiksne protukišne žaluzije na kanal, zajedno s potrebnim spojnim i montažnim materijalom</t>
  </si>
  <si>
    <t>Izrada, dobava i montaža limenih spiro kanala (okruglog presjeka prema nacrtima), izrađenih iz aluminijskog lima debljine prema standardu DIN 1946 i smjernicama HIS-a, zajedno s potrebnim prijelaznim komadima, redukcijama, kutijama, štucnama, račvama, koljenima, priključim komadima te ostalim potrebnim spojnim i montažnim materijalom. U stavku uračunati pripremu i razradu elemenata kanala dimenzija prema nacrtima i mogućnostima ugradnje na licu mjesta, te izradu dokaznica, za kanale ukupne težine</t>
  </si>
  <si>
    <t>U stavku uračunati i eventualno otpadni materijal (koji nije obuhvaćen u stavci), jer se računa samo težina ugrađenog materijala.</t>
  </si>
  <si>
    <t>Dobava i montaža izolacije limenih kanala izolacijom u pločama ili beskonačnim pločama proizvodnje kao Armacell, radi sprečavanja gubitaka topline i prigušenja buke, zajedno sa trakama, ljepilom i ostalim spojnim i učvrsnim materijalom, ukupne površine</t>
  </si>
  <si>
    <r>
      <t>m</t>
    </r>
    <r>
      <rPr>
        <vertAlign val="superscript"/>
        <sz val="10"/>
        <color indexed="8"/>
        <rFont val="Arial"/>
        <family val="2"/>
        <charset val="238"/>
      </rPr>
      <t>2</t>
    </r>
  </si>
  <si>
    <t>AF debljine 6mm (tlačni i odsisni kanal)</t>
  </si>
  <si>
    <t>Puštanje u pogon rekuperacijske komore i automatike ( 1 kom) uz spajanje na pripremljenu el. instalaciju i davanje potrebne dokumentacije od strane ovlaštenog servisa. Obuka osobe ovlaštene od strane investitora za upravljanje opremom.</t>
  </si>
  <si>
    <t>Sitni materijal za izradu ventilacije, brtveni i spojni materijal te ostali sitni potrošni materijal</t>
  </si>
  <si>
    <t>7. VENTILACIJA KANCELARIJSKIH PROSTORA</t>
  </si>
  <si>
    <t>Dobava i montaža rekuperatora zraka za ventilaciju prostora prodavaonice, koji se ugrađuje pod strop prostora spremišta, ležeće izvedbe. U stavku obuhvatiti filtere za ugradnju u uređaj, konzolni materijal za ovješenje uređaja na strop. Uređaje je kao Mitsubishi, a ima sljedeće tehničke karakteristike:
  proizvod kao Mitsubishi
  tip LGH-100RVX-E
  za ugradnju pod strop
  Vrekuperacija=415/1000 m3/h
  Vby-pass entilacija=175/550 m3/h 
  Statički tlak-rekuperacija  18/170Pa 
  N=175/550W, 1 faza, 220/240V, 50Hz
  Nivo buke dB(A) 21/37
  Učinkovitost izmjene topline:-grijanje 72,5/80,0%
                                           -hlađenje71,0/79,0%
  Težina   54kg
  Dimenzije VxŠxD  1231x1144+2x79x404mm</t>
  </si>
  <si>
    <t>AFŽM 585x450</t>
  </si>
  <si>
    <t xml:space="preserve"> Ø250x150</t>
  </si>
  <si>
    <t>585x450/ Ø250</t>
  </si>
  <si>
    <t xml:space="preserve">585x450mm </t>
  </si>
  <si>
    <t xml:space="preserve">Dobava i montaža aluminijskih ventilacijskih  rešetki za distribuciju zraka, zajedno sa okomitim priključkom na štucnu te ostalim potrebnim spojnim i montažnim materijalom,  proizvod kao Klimaoprema tip </t>
  </si>
  <si>
    <t>200x400x80/ Ø100</t>
  </si>
  <si>
    <t>200x400x80/ Ø80</t>
  </si>
  <si>
    <t>300x100/ Ø200</t>
  </si>
  <si>
    <t>1000x100/ Ø250</t>
  </si>
  <si>
    <t>AF debljine 13mm (usisni kanal+otpadni zrak)</t>
  </si>
  <si>
    <t>Izrada građevinskog otvora u zidu radi mogućnosti ugradnje vanjskih rešetki s naknadnom sanacijom bez žbukanja. Dimenzije otvora</t>
  </si>
  <si>
    <t>Dobava i montaža ručni regulatora konstantnog protoka zraka, proizvodnje kao TROX tip VFL, zajedno s potrebnim spojnim i montažnim materijalom, dimenzija</t>
  </si>
  <si>
    <t>Ø80</t>
  </si>
  <si>
    <t>Ø100</t>
  </si>
  <si>
    <t>Ø200</t>
  </si>
  <si>
    <t>Ø250</t>
  </si>
  <si>
    <r>
      <t>(</t>
    </r>
    <r>
      <rPr>
        <sz val="10"/>
        <rFont val="Arial"/>
        <family val="2"/>
      </rPr>
      <t>ø</t>
    </r>
    <r>
      <rPr>
        <sz val="10"/>
        <rFont val="Arial"/>
        <family val="2"/>
        <charset val="238"/>
      </rPr>
      <t xml:space="preserve"> &lt;225mm debljina lima 0,6)
(ø &lt;450mm debljina lima 0,75)
(ø &lt;800mm debljina lima 0,88)</t>
    </r>
  </si>
  <si>
    <t>Izrada građevinskog otvora u zidu radi mogućnosti ugradnje kanala i rešetki s naknadnom sanacijom bez žbukanja. Ukupne površine otvora</t>
  </si>
  <si>
    <t>Dobava i montaža potrebnih orginalnih obujmica, ovjesnog, konzolnog materijala, navojnih šipki s vijčanim materijalom i učvrsnog materijala za kanale i opremu, zajedno s potrebnim vijčanim materijalom, ukupne težine</t>
  </si>
  <si>
    <t>Pronalaženje postojeće cijevi u zemlji te ostalih instalacija radi mogućnosti spoja i vođenja nove plinske cijevi uz iskolčenje instalacija ostalih distributera u zemlji. Obavještavanje distributera plina o početku radova.</t>
  </si>
  <si>
    <t>Dobava i montaža polietilenske ogrlice za spoj na instalaciju pod tlakom zajedno s potrebnim spojnim i zavarnim materijalom, dimenzija</t>
  </si>
  <si>
    <t>Rezanje asfaltne površine nogostupa i ceste, uz naknadnu sanaciju ceste i pločnika asfaltiranjem, u dužini od</t>
  </si>
  <si>
    <t>Dobava i montaža polietilenskog plinovoda, zajedno s potrebnim spojnicama, spojnim i montažnim materijalom te trakom za označavanje plinovoda dimenzija</t>
  </si>
  <si>
    <t>Dobava i montaža prijelaznog komada za prijelaz sa plastične na čeličnu cijev, zajedno s potrebnim spojnim i montažnim materijalom, dimenzija</t>
  </si>
  <si>
    <t>NO 25</t>
  </si>
  <si>
    <t>Dobava i montaža ukopanog plinovoda uključujući čišćenje površine do metalnog sjaja, namatanje izolacijske trake s min. prekrivanjem 1 cm, nanošenje osnovnog premaza (bitumena) ispitivanje izolacije detektorom na el. neprobojnost od 15000 V, ispitivanje zavara, popravak oštećenih mjesta i ponovno ispitivanje, dimenzija</t>
  </si>
  <si>
    <t>Dobava signalizacije i zaštite gradilišta na cesti i nogostupu prilikom radova iskopa i spajanja na uličnu plinsku mrežu</t>
  </si>
  <si>
    <t>Ručni i strojni iskop rova u zemlji dubine od cca 1,2 m te širine cca 50cm, uz potrebno razupiranje zemlje. U stavku obuhvatiti i izradu manipulacijskih jama kod spojeva plinovoda na uličnu plinsku mrežu, odnosno prijelaznog komada, zajedno s potrebnom zaštitnom ogradom jama i kanala, u dužini od</t>
  </si>
  <si>
    <t xml:space="preserve">Nabava, doprema i ugrađivanje pijeska za posteljicu cijevi (ukupno po 0,15m3 po metru dužine rova) te za djelomično zatrpavanje cijevi uz vlaženje i pažljivo nabijanje oko cijevi. Zatrpavanje rova zemljom ili pijeskom od iskopa. Do kraja rova zatrpavanje se vrši sitnijim materijalom i kamenjem uz ručno nabijanje. Planiranje viška zemlje i kamena na okoliš uz trasu ili odvoz na deponiju. </t>
  </si>
  <si>
    <t xml:space="preserve">za dužinu trase </t>
  </si>
  <si>
    <t xml:space="preserve">Dobava i montaža navojnog plinskog kuglastog ventila, zajedno s potrebnim spojnim i montažnim materijalom, dimenzija </t>
  </si>
  <si>
    <t>NO 20</t>
  </si>
  <si>
    <t xml:space="preserve">Dobava i montaža navojnog plinskog filtra, zajedno s potrebnim spojnim i montažnim materijalom, dimenzija
</t>
  </si>
  <si>
    <t>Dobava i montaža plinskog brojila na mijeh proizvodnje kao Actaris tip G-4, NO 25 s ugrađenim korektorom temperature, zajedno s ostalim potrebnim spojnim i montažnim materijalom, karakteristika</t>
  </si>
  <si>
    <r>
      <t xml:space="preserve">Qnaz= 4,0  m3/h
Qmin= 0,04  m3/h
Qmax= 6,0  m3/h
dimenzija priključka NO 25
</t>
    </r>
    <r>
      <rPr>
        <b/>
        <sz val="10"/>
        <rFont val="Arial"/>
        <family val="2"/>
        <charset val="238"/>
      </rPr>
      <t>s ugrađenim temperaturnim korektorom</t>
    </r>
  </si>
  <si>
    <t xml:space="preserve">   NO 20 (Ø26,9x2,3)</t>
  </si>
  <si>
    <t xml:space="preserve">Dobava i montaža čeličnih konzola, podmetača, oslonaca, obujmica, zajedno s potrebnim vijčanim i spojnim materijalom, ukupne težine </t>
  </si>
  <si>
    <t>Ličenje čeličnih cjevovoda i konzola nadzemnog plinovoda temeljnom bojom u dva sloja i završnim naličjem u tonu prema standardu. Površine cijevi prethodno očistiti do metalnog sjaja. U stavku uračunati i ličenje konzolnog materijala. Ukupne dužine cijevi su</t>
  </si>
  <si>
    <t>Izvedba premošćenja i uzemljenja opreme MRS, zajedno s potrebnim žičanim i vijčanim materijalom</t>
  </si>
  <si>
    <t>Ispitivanje srednjetlačne plinske instalacije građevine do brojila te niskotlačne u MRS, tlakom zraka prema standardu s eventualnim popravcima te izradom izvješća o mjerenju. Prilikom ispitivanja skinuti brojilo i regulator</t>
  </si>
  <si>
    <t>Sitni potrošni materijal potreban za montažu instalacije.</t>
  </si>
  <si>
    <t>Transport alata i materijala na gradilište, te povrat alata s gradilišta.</t>
  </si>
  <si>
    <t>Pripremno završni radovi i sanacija radilišta.</t>
  </si>
  <si>
    <t>Kontrola plinske instalacije od strane distributera plina</t>
  </si>
  <si>
    <t>GPE-ABI 90/32</t>
  </si>
  <si>
    <t>PE 32x3,0</t>
  </si>
  <si>
    <t>Dobava i ugradnja zaštitne kolone iz PVC DN 75 za prolaz plinovoda ispod nogostupa, ceste i zelene  površine, odnosno kod križanja s drugim instalacijama</t>
  </si>
  <si>
    <t>Ø33,7x3, (NO 25)</t>
  </si>
  <si>
    <t>Dobava i montaža regulatora tlaka proizvodnje kao Actaris tip SERus, NO25, zajedno s ostalim potrebnim spojnim i montažnim materijalom, karakteristika</t>
  </si>
  <si>
    <t xml:space="preserve">pul = min 50   max 100 mbara
izl = 22 mbara (18-35mbar) 
ulazni priključak NO 25
izlazni priključak NO25
</t>
  </si>
  <si>
    <t>Dobava i montaža tipskog zaštitnog ormarića za ugradnju na zid kao MEĐIMURJEPLIN za smještaj mjerno-redukcijske stanice, zajedno s vratima, bravicom, otvorima za ventilaciju, krovom s okapnicom, s potrebnim spojnim i montažnim materijalom za učvršćenje na zid. Dimenzija 450x550x250</t>
  </si>
  <si>
    <t>Dobava i postavljanje žute upozoravajuće trake s natpisom PLIN na oko 30cm iznad vrha cijevi</t>
  </si>
  <si>
    <t>Geodetski snimak priključnog nemjerenog dijela plinske instalacije od strane ovlaštenog poduzeća za mjerenje</t>
  </si>
  <si>
    <t>Dobava i ugradnja plinskog PE blokadnog ventila za podzemnu ugradnju s ugradbenom garniturom i zaštitnom škrinjicom komplet sa montažnim materijalom, dimenzija:</t>
  </si>
  <si>
    <t>PE 32</t>
  </si>
  <si>
    <t>8. LOKALNA ODSISNA VENTILACIJA</t>
  </si>
  <si>
    <t xml:space="preserve">9. PRIKLJUČNI PLINOVOD, REDUKCIJA TLAKA  I    
    MJERNJE POTROŠNJE
</t>
  </si>
  <si>
    <t>GPE-U32ST25</t>
  </si>
  <si>
    <t>Dobava i montaža zaštitnih cijevi s brtvenim plinotijesnim i vodotijesnim materijalom kod prolaza cijevi kroz zid, zajedno s potrebnim dilatacijskim, spojnim i montažnim materijalom, dimenzija</t>
  </si>
  <si>
    <t>Dobava i montaža uvarnog ispitnog kolčaka ½'', zajedno s pocinčanim čepom½'', te ostalim potrebnim varilačkim, spojnim i montažnim materijalom</t>
  </si>
  <si>
    <t>Dobava i montaža navojne plinske kuglaste slavine, zajedno s potrebnim spojnim i montažnim materijalom, dimenzija</t>
  </si>
  <si>
    <t>Dobava i montaža plinskih bešavnih čeličnih cijevi prema DIN 2448 s dodatkom na koljena, lukove, redukcije i zavarivački materijal, dimenzija</t>
  </si>
  <si>
    <t>Dobava i montaža konzola, oslonaca, obujmica, ovjesnog materijala, zajedno s potrebnim vijčanim i spojnim materijalom, ukupne težine cca</t>
  </si>
  <si>
    <t>Potrebni građevinski radovi izrade otvora u zidovima za prolaz cijevi uz postavu zaštitnih cijevi i slični sitni građevinski radovi potrebni za ugradnju opreme, uz sanaciju otvora nakon zahvata, bez završne obrade.</t>
  </si>
  <si>
    <t>Napomena: puštanje u pogon plinskog uređaja nije predmet stavke.</t>
  </si>
  <si>
    <t xml:space="preserve">Ispitivanje niskotlačne plinske instalacije u građevini iza brojila tlakom zraka prema standardu s eventualnim popravcima te izradom izvješća o mjerenju </t>
  </si>
  <si>
    <t>Sitni potrošni materijal potreban za montažu instalacije. Transport alata i materijala na gradilište, te povrat alata s gradilišta. Pripremno završni radovi i sanacija radilišta</t>
  </si>
  <si>
    <t>10. NAPOJNI PLINOVOD</t>
  </si>
  <si>
    <t>11. OSTALI RADOVI</t>
  </si>
  <si>
    <t>NO 25 (1 kom)</t>
  </si>
  <si>
    <t>Spajanje postojeće okrenute plinskog zidnog kondenzacijskog   na instalaciju, max. kapaciteta Q=31,5 kW na plinsku instalaciju, zajedno s potrebnom redukcijom te ostalim spojnim i montažnim materijalom</t>
  </si>
  <si>
    <t xml:space="preserve">Plaćanje učešća distributeru plina radi priključenja na plinsku mrežu. </t>
  </si>
  <si>
    <t xml:space="preserve">Napomena: stavka je obaveza investitora, ali se specificira radi uvida u kompletne troškove na plinskoj instalaciji. </t>
  </si>
  <si>
    <t xml:space="preserve">1. STROJARNICA </t>
  </si>
  <si>
    <t xml:space="preserve"> volumen V=300 lit.
 priključci 4xNO40
 priključc punjenje i pražnjenje, odzračivanje 2xG3/4"
 priključci za termometre i osjetnik 3xG1/2''</t>
  </si>
  <si>
    <t xml:space="preserve">9. PRIKLJUČNI PLINOVOD, REDUKCIJA TLAKA  I    </t>
  </si>
  <si>
    <t xml:space="preserve">    MJERNJE POTROŠNJE</t>
  </si>
  <si>
    <r>
      <t xml:space="preserve">Izrada, dobava i montaža slivnika sa ispustom DN 50, zajedno s potrebnim spojnim i montažnim materijalom, dimenzija cca 400x100x120mm obojanog temeljnom bojom u dva sloja te završno bijelom bojom. U stavku obuhvatiti spoj do kanalizacijske mreže dužine oko 6,0m s PVC DN50cijevi </t>
    </r>
    <r>
      <rPr>
        <sz val="10"/>
        <rFont val="Arial"/>
        <family val="2"/>
        <charset val="238"/>
      </rPr>
      <t xml:space="preserve"> </t>
    </r>
    <r>
      <rPr>
        <sz val="10"/>
        <rFont val="Arial"/>
        <family val="2"/>
        <charset val="238"/>
      </rPr>
      <t>i fitinzima, te sifonom (U-cijev) za spoj na kanalizaciju</t>
    </r>
  </si>
  <si>
    <t xml:space="preserve">Troškovnik plinske instalacije sastavni je dio projekta plinske instalacije br. TD 600-01-2016. U smislu da se ne bi ponavljao, isti nije obuhvaćen u tom projektu već u ovoj specifikaciji. Investitor sklapa ugovor s distributerom plina za dio stavaka troškovnika - priključnog plinovoda zaključno s mjernim mjestom. Kooperant distributera izvodi taj dio instalacije plina. </t>
  </si>
  <si>
    <t>Dobava i montaža plinskog protočnog zidnog kondenzacijskog grijača vode s plinskim plamenikom loženim zemnim plinom neovisnim o zraku u prostoriji i s vanjskom  pripremom tople vode. Uređaj dobaviti sa potrebnim plaštem, konzolama, setovima za spoj na instalaciju grijanja, instalaciju plina, priključnom armaturom, izolacijskim materijalom, te ostalim potrebnim spojnim i montažnim materijalom, proizvodnje kao Viessmann tip
VITODENS 200-W - CIRKO UREĐAJ</t>
  </si>
  <si>
    <t>površine oko 1,0m2</t>
  </si>
  <si>
    <t>Izrada otvora u vratima za ugrandju rešetke dimenzije 297x197</t>
  </si>
  <si>
    <t>Potrebni građevinski radovi izrade otvora u zidovima, podovima i stropovima za prolaz cijevi  i slični sitni građevinski radovi, uz sanaciju otvora nakon zahvata, bez završne obrade</t>
  </si>
  <si>
    <t>Izrada mjerenja u skladu sa zaštitom na radu kao radne opreme u kotlovnici, kao i samog prostora strojarnice</t>
  </si>
  <si>
    <t>Dobava i montaža akumulacijskog spremnika rashladne vode, stojeće izvedbe proizvodnje kao Centrometal tip CH s posebnom izvedbom više prilkjučaka NO 40,  zajedno sa osjetnikom temperature te svim potrebnim spojnim i montažnim materijalom</t>
  </si>
  <si>
    <t>Dobava i montaža AF izolacije u pločama za izolaciju spremnika rashladne vode i ekspanzijske posude debljine izolacije od 25,0mm, zajedno s potrebnim spojnim trakama, ljepilom, te ostalim potrebnim spojnim, učvrsnim i montažnim materijalom</t>
  </si>
  <si>
    <t>Dobava i montaža izolacije armature trakama pločama debljine 20mm i trakama AF, uz dodatnu izolaciju mineralnom vunom debljine 5cm u zaštitnom AL-limu, sve obučeno u zaštitnu rastavljivu kutiju sa zatezačima, za prosječnu dimenziju NO 40</t>
  </si>
  <si>
    <t>Dobava i montaža ograničivaća protoka sa regulacijskim ventilom tip AB-QM sa elektrotermičkim pogonom tip TWA-Z (230V, NC, (ON/OFF)) za upravljanje sa radom grijanja ventilokonvektora proizvodnje kao Danfoss, zajedno s spojnim i montažnim materijalom, dimenzije</t>
  </si>
  <si>
    <t>Dobava i montaža ograničivaća protoka sa regulacijskim ventilom tip AB-QM sa elektrotermičkim pogonom tip TWA-Z (230V, NC, (ON/OFF)) za upravljanje sa radom hlađenja ventilokonvektora proizvodnje kao Danfoss, zajedno s spojnim i montažnim materijalom, dimenzije</t>
  </si>
  <si>
    <t xml:space="preserve">Dobava i montaža izolacije armature u pločama i trakama debljine 10,0mm tip AF, za izolaciju regulatora, armature i armiranih inox crijeva na instalaciji grijanja ventilokonvektora </t>
  </si>
  <si>
    <t>Upravljanje uređajima nalazi se u elektro projektu</t>
  </si>
  <si>
    <t>Sitni potrošni materijal i ostali sitni elementi koji nisu opisani u prijašnjim stavkama. Transport alata i materijala na gradilište, te povrat alata s gradilišta</t>
  </si>
  <si>
    <t xml:space="preserve">Dobava i montaža izolacije PEX-AL-PEX cijev u sistemu grijanja proizvodnje kao Armacell tip AF, zajedno s potrebnim spojnim trakama, izolacijom ovjesa i kozola cijevovoda te ostalim spojnim materijalom za montažu na cijevi                                                                                                                                                                                                            </t>
  </si>
  <si>
    <t>AF-10x040</t>
  </si>
  <si>
    <t>AF-10x032</t>
  </si>
  <si>
    <t>AF-10x026</t>
  </si>
  <si>
    <t>AF-10x020</t>
  </si>
  <si>
    <t>AF-10x016</t>
  </si>
  <si>
    <t>AF-10x018</t>
  </si>
  <si>
    <t>Transport alata i materijala na gradilište, te povrat alata s gradilišta. Pripremno završni radovi i sanacija radilišta</t>
  </si>
  <si>
    <t>Sitni potrošni materijal i ostali sitni elementi koji nisu opisani u prijašnjim stavkama. Transport alata i materijala na gradilište, te povrat alata s gradilišta. Pripremno završni radovi i sanacija radilišta</t>
  </si>
  <si>
    <t xml:space="preserve">  kao Maico ili jednakovrijedno
 tip ERH 25-2
 Nel=2100W, 230V, 50Hz, 9,1A IP 43
 za unutrašnju ugradnju na kanal
 težina 4,3kg
 promjer 250mm
 zajedno sa šelnama za spoj na kanal</t>
  </si>
  <si>
    <t>Dobava i montaža elektro grijača zraka, zajedno sa potrebnim spojnim montažnim te vijčanim materijalom,</t>
  </si>
  <si>
    <t xml:space="preserve"> Kontrolnik strujanja zraka je 
 kao Maico ili jednakovrijedno
 tip LW 9
 1...20 m/s
 težina 0,3 kg
 -20...80°C
 minimalno opterećenje 2A (induktivno)
 maksimalno opterećenje 5A (omsko)</t>
  </si>
  <si>
    <t xml:space="preserve">  Za zatvaranje strujnog kruga prema grijaču, odabire se 
 univerzalna zaštita (relej)
 kao Maico ili jednakovrijedno
 tip US 16T
 600V
 max 16 A (omsko)
 nadžbukna ugradnja
 100x160x145 mm
</t>
  </si>
  <si>
    <t>Dobava i montaža opreme za upravljanje radom grijača i osiguranje od rada bez protoka zraka, zajedno sa potrebnim spojnim montažnim te vijčanim materijalom,u dijelovima kako slijedi</t>
  </si>
  <si>
    <t>Dobava i montaža fleksibilnih kanala izrađenih iz čvrste aluminijske folije ukrućenih prstenima, zajedno sa šelnama za spoj na spiro kanale ili opremu, zajedno s potrebnim ovjesnim materijalom, dimenzija</t>
  </si>
  <si>
    <t>tlačna rešetka OAH-2</t>
  </si>
  <si>
    <t>odsisna rešetka OAH-1</t>
  </si>
  <si>
    <t>odsisna rešetka OAH-1L</t>
  </si>
  <si>
    <t>Izrada, dobava i montaža prilkjučnih-kutija-štucni iz pocinčanog lima za spoj ventilacijskih rešetki na kanal, zajedno s potrebnim spojnim i montažnim materijalom</t>
  </si>
  <si>
    <t xml:space="preserve">Napomena: u stavke nije uračunata izrada elektro instalacije za ventilatore niti prekidači rada </t>
  </si>
  <si>
    <t>Dobava i montaža ovjesnog materijala za kanale i opremu koji se sastoje od pocinčanih profila, perforiranih traka, navojnih šipki, vijčanog materijala, ukupne težine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</si>
</sst>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Red]\-#,##0.00\ "/>
    <numFmt numFmtId="165" formatCode="#,##0.00;;&quot;&quot;"/>
  </numFmts>
  <fonts count="27">
    <font>
      <sz val="10"/>
      <name val="Arial"/>
      <family val="2"/>
      <charset val="238"/>
    </font>
    <font>
      <sz val="10"/>
      <name val="Arial"/>
      <charset val="238"/>
    </font>
    <font>
      <sz val="8"/>
      <name val="Arial"/>
      <family val="2"/>
      <charset val="238"/>
    </font>
    <font>
      <sz val="10"/>
      <name val="Arial"/>
      <family val="2"/>
      <charset val="238"/>
    </font>
    <font>
      <sz val="20"/>
      <name val="Arial"/>
      <family val="2"/>
      <charset val="238"/>
    </font>
    <font>
      <b/>
      <sz val="10"/>
      <name val="Arial"/>
      <family val="2"/>
      <charset val="238"/>
    </font>
    <font>
      <sz val="10"/>
      <name val="Arial"/>
      <family val="2"/>
      <charset val="238"/>
    </font>
    <font>
      <sz val="14"/>
      <name val="Arial"/>
      <family val="2"/>
      <charset val="238"/>
    </font>
    <font>
      <sz val="12"/>
      <name val="Arial"/>
      <family val="2"/>
      <charset val="238"/>
    </font>
    <font>
      <sz val="13"/>
      <name val="Arial"/>
      <family val="2"/>
      <charset val="238"/>
    </font>
    <font>
      <b/>
      <sz val="13"/>
      <name val="Arial"/>
      <family val="2"/>
      <charset val="238"/>
    </font>
    <font>
      <sz val="11"/>
      <color indexed="8"/>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font>
    <font>
      <vertAlign val="superscript"/>
      <sz val="10"/>
      <name val="Arial"/>
      <family val="2"/>
    </font>
    <font>
      <sz val="8"/>
      <name val="Arial"/>
      <family val="2"/>
    </font>
    <font>
      <sz val="12"/>
      <name val="Arial"/>
      <family val="2"/>
    </font>
    <font>
      <sz val="10"/>
      <color indexed="8"/>
      <name val="Myriad Pro"/>
      <family val="2"/>
      <charset val="238"/>
    </font>
    <font>
      <vertAlign val="superscript"/>
      <sz val="10"/>
      <name val="Arial"/>
      <family val="2"/>
      <charset val="238"/>
    </font>
    <font>
      <sz val="10"/>
      <color indexed="60"/>
      <name val="Arial"/>
      <family val="2"/>
      <charset val="238"/>
    </font>
    <font>
      <sz val="10"/>
      <color indexed="8"/>
      <name val="Arial"/>
      <family val="2"/>
      <charset val="238"/>
    </font>
    <font>
      <sz val="10"/>
      <color indexed="8"/>
      <name val="Arial"/>
      <family val="2"/>
    </font>
    <font>
      <vertAlign val="superscript"/>
      <sz val="10"/>
      <color indexed="8"/>
      <name val="Arial"/>
      <family val="2"/>
      <charset val="238"/>
    </font>
    <font>
      <sz val="10"/>
      <color theme="1"/>
      <name val="Arial"/>
      <family val="2"/>
      <charset val="238"/>
    </font>
  </fonts>
  <fills count="8">
    <fill>
      <patternFill patternType="none"/>
    </fill>
    <fill>
      <patternFill patternType="gray125"/>
    </fill>
    <fill>
      <patternFill patternType="solid">
        <fgColor indexed="42"/>
      </patternFill>
    </fill>
    <fill>
      <patternFill patternType="solid">
        <fgColor indexed="44"/>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10"/>
        <bgColor indexed="64"/>
      </patternFill>
    </fill>
  </fills>
  <borders count="8">
    <border>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double">
        <color indexed="64"/>
      </bottom>
      <diagonal/>
    </border>
  </borders>
  <cellStyleXfs count="11">
    <xf numFmtId="0" fontId="0" fillId="0" borderId="0"/>
    <xf numFmtId="0" fontId="11" fillId="3" borderId="0" applyNumberFormat="0" applyBorder="0" applyAlignment="0" applyProtection="0"/>
    <xf numFmtId="0" fontId="3" fillId="4" borderId="1" applyNumberFormat="0" applyFont="0" applyAlignment="0" applyProtection="0"/>
    <xf numFmtId="0" fontId="12" fillId="2" borderId="0" applyNumberFormat="0" applyBorder="0" applyAlignment="0" applyProtection="0"/>
    <xf numFmtId="0" fontId="13" fillId="5" borderId="2" applyNumberFormat="0" applyAlignment="0" applyProtection="0"/>
    <xf numFmtId="0" fontId="14" fillId="0" borderId="0" applyNumberFormat="0" applyFill="0" applyBorder="0" applyAlignment="0" applyProtection="0"/>
    <xf numFmtId="0" fontId="3" fillId="0" borderId="0"/>
    <xf numFmtId="0" fontId="20" fillId="0" borderId="0"/>
    <xf numFmtId="9" fontId="1" fillId="0" borderId="0" applyFill="0" applyBorder="0" applyAlignment="0" applyProtection="0"/>
    <xf numFmtId="9" fontId="16" fillId="0" borderId="0" applyFill="0" applyBorder="0" applyAlignment="0" applyProtection="0"/>
    <xf numFmtId="0" fontId="15" fillId="0" borderId="0" applyNumberFormat="0" applyFill="0" applyBorder="0" applyAlignment="0" applyProtection="0"/>
  </cellStyleXfs>
  <cellXfs count="196">
    <xf numFmtId="0" fontId="0" fillId="0" borderId="0" xfId="0"/>
    <xf numFmtId="0" fontId="16" fillId="0" borderId="0" xfId="0" applyFont="1" applyFill="1"/>
    <xf numFmtId="0" fontId="0" fillId="0" borderId="0" xfId="0" applyFill="1" applyAlignment="1">
      <alignment horizontal="left" vertical="top" wrapText="1"/>
    </xf>
    <xf numFmtId="164" fontId="0" fillId="0" borderId="0" xfId="0" applyNumberFormat="1" applyFont="1"/>
    <xf numFmtId="0" fontId="3" fillId="0" borderId="0" xfId="0" applyFont="1" applyAlignment="1">
      <alignment vertical="top" wrapText="1"/>
    </xf>
    <xf numFmtId="0" fontId="3" fillId="0" borderId="0" xfId="0" applyFont="1"/>
    <xf numFmtId="0" fontId="3" fillId="0" borderId="0" xfId="0" applyFont="1" applyAlignment="1">
      <alignment horizontal="left" vertical="top" wrapText="1"/>
    </xf>
    <xf numFmtId="0" fontId="3" fillId="0" borderId="3" xfId="0" applyFont="1" applyBorder="1" applyAlignment="1">
      <alignment vertical="top" wrapText="1"/>
    </xf>
    <xf numFmtId="0" fontId="3" fillId="0" borderId="0" xfId="0" applyFont="1" applyAlignment="1">
      <alignment horizontal="center" vertical="top"/>
    </xf>
    <xf numFmtId="0" fontId="3" fillId="0" borderId="3" xfId="0" applyFont="1" applyBorder="1" applyAlignment="1">
      <alignment horizontal="center" vertical="top"/>
    </xf>
    <xf numFmtId="0" fontId="3" fillId="0" borderId="0" xfId="0" applyFont="1" applyAlignment="1">
      <alignment horizontal="left" vertical="top" wrapText="1" indent="1"/>
    </xf>
    <xf numFmtId="0" fontId="3" fillId="0" borderId="0" xfId="0" applyFont="1" applyAlignment="1">
      <alignment vertical="top"/>
    </xf>
    <xf numFmtId="0" fontId="3" fillId="0" borderId="0" xfId="0" applyFont="1" applyBorder="1" applyAlignment="1">
      <alignment horizontal="center" vertical="top"/>
    </xf>
    <xf numFmtId="0" fontId="3" fillId="0" borderId="0" xfId="0" applyFont="1" applyBorder="1" applyAlignment="1">
      <alignment vertical="top" wrapText="1"/>
    </xf>
    <xf numFmtId="0" fontId="3" fillId="0" borderId="0" xfId="0" applyFont="1" applyBorder="1"/>
    <xf numFmtId="164" fontId="3" fillId="0" borderId="0" xfId="0" applyNumberFormat="1" applyFont="1"/>
    <xf numFmtId="164" fontId="3" fillId="0" borderId="4" xfId="0" applyNumberFormat="1" applyFont="1" applyBorder="1"/>
    <xf numFmtId="165" fontId="0" fillId="0" borderId="4" xfId="0" applyNumberFormat="1" applyBorder="1"/>
    <xf numFmtId="0" fontId="3" fillId="0" borderId="0" xfId="0" applyFont="1" applyAlignment="1">
      <alignment horizontal="center"/>
    </xf>
    <xf numFmtId="0" fontId="3" fillId="0" borderId="0" xfId="0" applyFont="1" applyBorder="1" applyAlignment="1">
      <alignment horizontal="center"/>
    </xf>
    <xf numFmtId="0" fontId="3" fillId="0" borderId="5" xfId="0" applyFont="1" applyBorder="1" applyAlignment="1">
      <alignment horizontal="center"/>
    </xf>
    <xf numFmtId="164" fontId="3" fillId="0" borderId="5" xfId="0" applyNumberFormat="1" applyFont="1" applyBorder="1"/>
    <xf numFmtId="164" fontId="3" fillId="0" borderId="0" xfId="0" applyNumberFormat="1" applyFont="1" applyBorder="1"/>
    <xf numFmtId="0" fontId="0" fillId="0" borderId="0" xfId="0" applyBorder="1"/>
    <xf numFmtId="165" fontId="0" fillId="0" borderId="5" xfId="0" applyNumberFormat="1" applyBorder="1"/>
    <xf numFmtId="0" fontId="2" fillId="0" borderId="0" xfId="0" applyFont="1"/>
    <xf numFmtId="0" fontId="2" fillId="0" borderId="5" xfId="0" applyFont="1" applyBorder="1" applyAlignment="1">
      <alignment horizontal="center" vertical="top"/>
    </xf>
    <xf numFmtId="0" fontId="2" fillId="0" borderId="5" xfId="0" applyFont="1" applyBorder="1" applyAlignment="1">
      <alignment horizontal="center" vertical="top" wrapText="1"/>
    </xf>
    <xf numFmtId="0" fontId="2" fillId="0" borderId="5" xfId="0" applyFont="1" applyBorder="1" applyAlignment="1">
      <alignment horizontal="center"/>
    </xf>
    <xf numFmtId="164" fontId="2" fillId="0" borderId="5" xfId="0" applyNumberFormat="1" applyFont="1" applyBorder="1" applyAlignment="1">
      <alignment horizontal="center"/>
    </xf>
    <xf numFmtId="0" fontId="3" fillId="0" borderId="0" xfId="0" applyFont="1" applyBorder="1" applyAlignment="1">
      <alignment horizontal="right"/>
    </xf>
    <xf numFmtId="0" fontId="3" fillId="0" borderId="0" xfId="0" applyFont="1" applyAlignment="1">
      <alignment horizontal="right"/>
    </xf>
    <xf numFmtId="0" fontId="3" fillId="0" borderId="5" xfId="0" applyFont="1" applyBorder="1" applyAlignment="1">
      <alignment horizontal="right"/>
    </xf>
    <xf numFmtId="0" fontId="3" fillId="0" borderId="0" xfId="0" applyFont="1" applyBorder="1" applyAlignment="1">
      <alignment horizontal="left"/>
    </xf>
    <xf numFmtId="0" fontId="3" fillId="0" borderId="0" xfId="0" applyFont="1" applyAlignment="1">
      <alignment horizontal="left"/>
    </xf>
    <xf numFmtId="0" fontId="3" fillId="0" borderId="3" xfId="0" applyFont="1" applyBorder="1" applyAlignment="1">
      <alignment horizontal="left"/>
    </xf>
    <xf numFmtId="165" fontId="0" fillId="0" borderId="0" xfId="0" applyNumberFormat="1" applyBorder="1"/>
    <xf numFmtId="0" fontId="5" fillId="0" borderId="0" xfId="0" applyFont="1" applyAlignment="1">
      <alignment horizontal="center" vertical="top"/>
    </xf>
    <xf numFmtId="0" fontId="3" fillId="6" borderId="0" xfId="0" applyFont="1" applyFill="1" applyBorder="1" applyAlignment="1">
      <alignment horizontal="center" vertical="top"/>
    </xf>
    <xf numFmtId="0" fontId="3" fillId="6" borderId="0" xfId="0" applyFont="1" applyFill="1" applyBorder="1" applyAlignment="1">
      <alignment vertical="top" wrapText="1"/>
    </xf>
    <xf numFmtId="0" fontId="3" fillId="6" borderId="0" xfId="0" applyFont="1" applyFill="1" applyBorder="1" applyAlignment="1">
      <alignment horizontal="left"/>
    </xf>
    <xf numFmtId="0" fontId="3" fillId="6" borderId="0" xfId="0" applyFont="1" applyFill="1" applyBorder="1" applyAlignment="1">
      <alignment horizontal="right"/>
    </xf>
    <xf numFmtId="0" fontId="3" fillId="6" borderId="0" xfId="0" applyFont="1" applyFill="1" applyBorder="1" applyAlignment="1">
      <alignment horizontal="center"/>
    </xf>
    <xf numFmtId="164" fontId="3" fillId="6" borderId="0" xfId="0" applyNumberFormat="1" applyFont="1" applyFill="1" applyBorder="1"/>
    <xf numFmtId="0" fontId="0" fillId="6" borderId="0" xfId="0" applyFill="1" applyBorder="1"/>
    <xf numFmtId="0" fontId="0" fillId="6" borderId="0" xfId="0" applyFill="1"/>
    <xf numFmtId="0" fontId="2" fillId="6" borderId="5" xfId="0" applyFont="1" applyFill="1" applyBorder="1" applyAlignment="1">
      <alignment horizontal="center" vertical="top"/>
    </xf>
    <xf numFmtId="0" fontId="2" fillId="6" borderId="5" xfId="0" applyFont="1" applyFill="1" applyBorder="1" applyAlignment="1">
      <alignment horizontal="center"/>
    </xf>
    <xf numFmtId="164" fontId="2" fillId="6" borderId="5" xfId="0" applyNumberFormat="1" applyFont="1" applyFill="1" applyBorder="1" applyAlignment="1">
      <alignment horizontal="center"/>
    </xf>
    <xf numFmtId="0" fontId="2" fillId="6" borderId="0" xfId="0" applyFont="1" applyFill="1"/>
    <xf numFmtId="0" fontId="3" fillId="6" borderId="0" xfId="0" applyFont="1" applyFill="1" applyAlignment="1">
      <alignment horizontal="center" vertical="top"/>
    </xf>
    <xf numFmtId="0" fontId="3" fillId="6" borderId="0" xfId="0" applyFont="1" applyFill="1" applyAlignment="1">
      <alignment vertical="top" wrapText="1"/>
    </xf>
    <xf numFmtId="0" fontId="3" fillId="6" borderId="0" xfId="0" applyFont="1" applyFill="1" applyAlignment="1">
      <alignment horizontal="left"/>
    </xf>
    <xf numFmtId="0" fontId="3" fillId="6" borderId="0" xfId="0" applyFont="1" applyFill="1" applyAlignment="1">
      <alignment horizontal="right"/>
    </xf>
    <xf numFmtId="0" fontId="3" fillId="6" borderId="0" xfId="0" applyFont="1" applyFill="1" applyAlignment="1">
      <alignment horizontal="center"/>
    </xf>
    <xf numFmtId="164" fontId="3" fillId="6" borderId="0" xfId="0" applyNumberFormat="1" applyFont="1" applyFill="1"/>
    <xf numFmtId="0" fontId="3" fillId="6" borderId="6" xfId="0" applyFont="1" applyFill="1" applyBorder="1" applyAlignment="1">
      <alignment horizontal="center"/>
    </xf>
    <xf numFmtId="164" fontId="3" fillId="6" borderId="6" xfId="0" applyNumberFormat="1" applyFont="1" applyFill="1" applyBorder="1"/>
    <xf numFmtId="0" fontId="5" fillId="6" borderId="0" xfId="0" applyFont="1" applyFill="1" applyBorder="1" applyAlignment="1">
      <alignment vertical="top" wrapText="1"/>
    </xf>
    <xf numFmtId="165" fontId="0" fillId="6" borderId="4" xfId="0" applyNumberFormat="1" applyFill="1" applyBorder="1"/>
    <xf numFmtId="0" fontId="5" fillId="6" borderId="6" xfId="0" applyFont="1" applyFill="1" applyBorder="1" applyAlignment="1">
      <alignment horizontal="center" vertical="top"/>
    </xf>
    <xf numFmtId="0" fontId="5" fillId="6" borderId="6" xfId="0" applyFont="1" applyFill="1" applyBorder="1" applyAlignment="1">
      <alignment vertical="top" wrapText="1"/>
    </xf>
    <xf numFmtId="0" fontId="6" fillId="6" borderId="6" xfId="0" applyFont="1" applyFill="1" applyBorder="1" applyAlignment="1">
      <alignment horizontal="left"/>
    </xf>
    <xf numFmtId="0" fontId="6" fillId="6" borderId="6" xfId="0" applyFont="1" applyFill="1" applyBorder="1" applyAlignment="1">
      <alignment horizontal="right"/>
    </xf>
    <xf numFmtId="0" fontId="0" fillId="6" borderId="6" xfId="0" applyFill="1" applyBorder="1"/>
    <xf numFmtId="0" fontId="4" fillId="6" borderId="0" xfId="0" applyFont="1" applyFill="1" applyBorder="1" applyAlignment="1">
      <alignment horizontal="left" vertical="top"/>
    </xf>
    <xf numFmtId="0" fontId="6" fillId="6" borderId="7" xfId="0" applyFont="1" applyFill="1" applyBorder="1" applyAlignment="1">
      <alignment horizontal="center" vertical="top"/>
    </xf>
    <xf numFmtId="0" fontId="6" fillId="6" borderId="7" xfId="0" applyFont="1" applyFill="1" applyBorder="1" applyAlignment="1">
      <alignment vertical="top" wrapText="1"/>
    </xf>
    <xf numFmtId="0" fontId="6" fillId="6" borderId="7" xfId="0" applyFont="1" applyFill="1" applyBorder="1" applyAlignment="1">
      <alignment horizontal="left"/>
    </xf>
    <xf numFmtId="0" fontId="6" fillId="6" borderId="7" xfId="0" applyFont="1" applyFill="1" applyBorder="1" applyAlignment="1">
      <alignment horizontal="right"/>
    </xf>
    <xf numFmtId="0" fontId="3" fillId="6" borderId="7" xfId="0" applyFont="1" applyFill="1" applyBorder="1" applyAlignment="1">
      <alignment horizontal="center"/>
    </xf>
    <xf numFmtId="164" fontId="3" fillId="6" borderId="7" xfId="0" applyNumberFormat="1" applyFont="1" applyFill="1" applyBorder="1"/>
    <xf numFmtId="0" fontId="0" fillId="6" borderId="7" xfId="0" applyFill="1" applyBorder="1"/>
    <xf numFmtId="0" fontId="3" fillId="6" borderId="7" xfId="0" applyFont="1" applyFill="1" applyBorder="1" applyAlignment="1">
      <alignment horizontal="center" vertical="top"/>
    </xf>
    <xf numFmtId="0" fontId="3" fillId="6" borderId="7" xfId="0" applyFont="1" applyFill="1" applyBorder="1" applyAlignment="1">
      <alignment vertical="top" wrapText="1"/>
    </xf>
    <xf numFmtId="0" fontId="3" fillId="6" borderId="7" xfId="0" applyFont="1" applyFill="1" applyBorder="1" applyAlignment="1">
      <alignment horizontal="left"/>
    </xf>
    <xf numFmtId="0" fontId="3" fillId="6" borderId="7" xfId="0" applyFont="1" applyFill="1" applyBorder="1" applyAlignment="1">
      <alignment horizontal="right"/>
    </xf>
    <xf numFmtId="0" fontId="2" fillId="6" borderId="5" xfId="0" applyFont="1" applyFill="1" applyBorder="1" applyAlignment="1">
      <alignment horizontal="left" vertical="top" wrapText="1"/>
    </xf>
    <xf numFmtId="0" fontId="5" fillId="0" borderId="0" xfId="0" applyFont="1" applyAlignment="1">
      <alignment horizontal="left" vertical="top"/>
    </xf>
    <xf numFmtId="9" fontId="1" fillId="6" borderId="0" xfId="8" applyFill="1" applyBorder="1"/>
    <xf numFmtId="49" fontId="3" fillId="6" borderId="0" xfId="0" applyNumberFormat="1" applyFont="1" applyFill="1" applyBorder="1" applyAlignment="1">
      <alignment horizontal="center" vertical="top"/>
    </xf>
    <xf numFmtId="49" fontId="3" fillId="6" borderId="0" xfId="0" applyNumberFormat="1" applyFont="1" applyFill="1" applyBorder="1" applyAlignment="1">
      <alignment vertical="top" wrapText="1"/>
    </xf>
    <xf numFmtId="49" fontId="3" fillId="6" borderId="0" xfId="0" applyNumberFormat="1" applyFont="1" applyFill="1" applyBorder="1" applyAlignment="1">
      <alignment horizontal="left"/>
    </xf>
    <xf numFmtId="49" fontId="3" fillId="6" borderId="0" xfId="0" applyNumberFormat="1" applyFont="1" applyFill="1" applyBorder="1" applyAlignment="1">
      <alignment horizontal="right"/>
    </xf>
    <xf numFmtId="49" fontId="3" fillId="6" borderId="0" xfId="0" applyNumberFormat="1" applyFont="1" applyFill="1" applyAlignment="1">
      <alignment horizontal="center" vertical="top"/>
    </xf>
    <xf numFmtId="49" fontId="3" fillId="6" borderId="0" xfId="0" applyNumberFormat="1" applyFont="1" applyFill="1" applyAlignment="1">
      <alignment vertical="top" wrapText="1"/>
    </xf>
    <xf numFmtId="49" fontId="3" fillId="6" borderId="0" xfId="0" applyNumberFormat="1" applyFont="1" applyFill="1" applyAlignment="1">
      <alignment horizontal="left"/>
    </xf>
    <xf numFmtId="49" fontId="0" fillId="6" borderId="0" xfId="0" applyNumberFormat="1" applyFill="1"/>
    <xf numFmtId="49" fontId="7" fillId="6" borderId="0" xfId="0" applyNumberFormat="1" applyFont="1" applyFill="1" applyAlignment="1">
      <alignment horizontal="left"/>
    </xf>
    <xf numFmtId="49" fontId="2" fillId="6" borderId="0" xfId="0" applyNumberFormat="1" applyFont="1" applyFill="1" applyAlignment="1">
      <alignment horizontal="left"/>
    </xf>
    <xf numFmtId="49" fontId="9" fillId="6" borderId="0" xfId="0" applyNumberFormat="1" applyFont="1" applyFill="1" applyAlignment="1">
      <alignment horizontal="left"/>
    </xf>
    <xf numFmtId="49" fontId="3" fillId="6" borderId="0" xfId="0" applyNumberFormat="1" applyFont="1" applyFill="1" applyAlignment="1">
      <alignment horizontal="right"/>
    </xf>
    <xf numFmtId="49" fontId="8" fillId="6" borderId="0" xfId="0" applyNumberFormat="1" applyFont="1" applyFill="1" applyAlignment="1">
      <alignment horizontal="left"/>
    </xf>
    <xf numFmtId="49" fontId="10" fillId="6" borderId="0" xfId="0" applyNumberFormat="1" applyFont="1" applyFill="1" applyAlignment="1">
      <alignment horizontal="left"/>
    </xf>
    <xf numFmtId="0" fontId="0" fillId="0" borderId="0" xfId="0" applyAlignment="1">
      <alignment horizontal="left" vertical="top" wrapText="1" indent="1"/>
    </xf>
    <xf numFmtId="0" fontId="0" fillId="0" borderId="0" xfId="0" applyAlignment="1">
      <alignment vertical="top" wrapText="1"/>
    </xf>
    <xf numFmtId="0" fontId="3" fillId="0" borderId="0" xfId="0" applyFont="1" applyAlignment="1">
      <alignment horizontal="justify" vertical="top" wrapText="1"/>
    </xf>
    <xf numFmtId="0" fontId="16" fillId="0" borderId="0" xfId="0" applyFont="1"/>
    <xf numFmtId="0" fontId="16" fillId="0" borderId="0" xfId="0" applyFont="1" applyAlignment="1">
      <alignment horizontal="justify"/>
    </xf>
    <xf numFmtId="0" fontId="16" fillId="0" borderId="0" xfId="0" applyFont="1" applyAlignment="1">
      <alignment horizontal="left"/>
    </xf>
    <xf numFmtId="0" fontId="16" fillId="0" borderId="0" xfId="0" applyFont="1" applyAlignment="1">
      <alignment horizontal="justify" vertical="top"/>
    </xf>
    <xf numFmtId="165" fontId="0" fillId="0" borderId="6" xfId="0" applyNumberFormat="1" applyBorder="1"/>
    <xf numFmtId="0" fontId="16" fillId="0" borderId="0" xfId="0" applyFont="1" applyAlignment="1">
      <alignment horizontal="left" vertical="top" wrapText="1" indent="1"/>
    </xf>
    <xf numFmtId="0" fontId="0" fillId="0" borderId="0" xfId="0" applyAlignment="1">
      <alignment horizontal="left"/>
    </xf>
    <xf numFmtId="0" fontId="16" fillId="0" borderId="0" xfId="0" applyFont="1" applyAlignment="1">
      <alignment vertical="top" wrapText="1"/>
    </xf>
    <xf numFmtId="0" fontId="0" fillId="0" borderId="0" xfId="0" applyFill="1" applyAlignment="1">
      <alignment vertical="top" wrapText="1"/>
    </xf>
    <xf numFmtId="0" fontId="16" fillId="0" borderId="0" xfId="0" applyFont="1" applyAlignment="1">
      <alignment wrapText="1"/>
    </xf>
    <xf numFmtId="0" fontId="0" fillId="0" borderId="0" xfId="0" applyAlignment="1">
      <alignment horizontal="justify" vertical="top"/>
    </xf>
    <xf numFmtId="0" fontId="2" fillId="0" borderId="0" xfId="0" applyFont="1" applyAlignment="1">
      <alignment horizontal="center" vertical="top"/>
    </xf>
    <xf numFmtId="164" fontId="3" fillId="0" borderId="0" xfId="0" applyNumberFormat="1" applyFont="1" applyAlignment="1">
      <alignment vertical="top" wrapText="1"/>
    </xf>
    <xf numFmtId="0" fontId="16" fillId="0" borderId="0" xfId="0" applyFont="1" applyAlignment="1">
      <alignment horizontal="left" vertical="top" wrapText="1"/>
    </xf>
    <xf numFmtId="0" fontId="16" fillId="0" borderId="0" xfId="0" applyFont="1" applyAlignment="1">
      <alignment horizontal="center" vertical="top"/>
    </xf>
    <xf numFmtId="0" fontId="0" fillId="0" borderId="0" xfId="0" applyAlignment="1">
      <alignment horizontal="justify" vertical="justify" wrapText="1"/>
    </xf>
    <xf numFmtId="0" fontId="3" fillId="0" borderId="0" xfId="0" applyFont="1" applyFill="1" applyAlignment="1">
      <alignment horizontal="center" vertical="top"/>
    </xf>
    <xf numFmtId="0" fontId="3" fillId="0" borderId="0" xfId="0" applyFont="1" applyFill="1" applyAlignment="1">
      <alignment vertical="top" wrapText="1"/>
    </xf>
    <xf numFmtId="0" fontId="3" fillId="0" borderId="0" xfId="0" applyFont="1" applyFill="1" applyAlignment="1">
      <alignment horizontal="left"/>
    </xf>
    <xf numFmtId="0" fontId="3" fillId="0" borderId="0" xfId="0" applyFont="1" applyFill="1" applyAlignment="1">
      <alignment horizontal="right"/>
    </xf>
    <xf numFmtId="0" fontId="3" fillId="0" borderId="0" xfId="0" applyFont="1" applyFill="1" applyAlignment="1">
      <alignment horizontal="center"/>
    </xf>
    <xf numFmtId="164" fontId="3" fillId="0" borderId="0" xfId="0" applyNumberFormat="1" applyFont="1" applyFill="1"/>
    <xf numFmtId="0" fontId="0" fillId="0" borderId="0" xfId="0" applyFill="1"/>
    <xf numFmtId="165" fontId="0" fillId="6" borderId="0" xfId="0" applyNumberFormat="1" applyFill="1" applyBorder="1"/>
    <xf numFmtId="165" fontId="0" fillId="0" borderId="0" xfId="0" applyNumberFormat="1" applyFill="1" applyBorder="1"/>
    <xf numFmtId="0" fontId="0" fillId="0" borderId="0" xfId="0" applyBorder="1" applyAlignment="1">
      <alignment horizontal="left"/>
    </xf>
    <xf numFmtId="0" fontId="0" fillId="0" borderId="0" xfId="0" applyFont="1" applyFill="1" applyAlignment="1">
      <alignment vertical="top" wrapText="1"/>
    </xf>
    <xf numFmtId="164" fontId="0" fillId="0" borderId="0" xfId="0" applyNumberFormat="1" applyFont="1" applyFill="1"/>
    <xf numFmtId="164" fontId="0" fillId="0" borderId="0" xfId="0" applyNumberFormat="1" applyFont="1" applyFill="1" applyBorder="1"/>
    <xf numFmtId="165" fontId="0" fillId="0" borderId="0" xfId="0" applyNumberFormat="1" applyFont="1" applyFill="1" applyBorder="1"/>
    <xf numFmtId="0" fontId="0" fillId="0" borderId="0" xfId="0" applyFill="1" applyAlignment="1">
      <alignment horizontal="left" vertical="top" wrapText="1" indent="1"/>
    </xf>
    <xf numFmtId="0" fontId="5" fillId="0" borderId="0" xfId="0" applyFont="1" applyFill="1" applyAlignment="1">
      <alignment horizontal="left" vertical="top"/>
    </xf>
    <xf numFmtId="0" fontId="16" fillId="0" borderId="0" xfId="0" applyFont="1" applyAlignment="1">
      <alignment vertical="center"/>
    </xf>
    <xf numFmtId="0" fontId="0" fillId="0" borderId="0" xfId="0" applyFill="1" applyBorder="1" applyAlignment="1">
      <alignment horizontal="left" vertical="top" indent="1"/>
    </xf>
    <xf numFmtId="0" fontId="0" fillId="0" borderId="0" xfId="0" applyFill="1" applyBorder="1" applyAlignment="1">
      <alignment vertical="top" wrapText="1"/>
    </xf>
    <xf numFmtId="0" fontId="0" fillId="0" borderId="0" xfId="0" applyAlignment="1">
      <alignment horizontal="right"/>
    </xf>
    <xf numFmtId="49" fontId="19" fillId="6" borderId="0" xfId="0" applyNumberFormat="1" applyFont="1" applyFill="1" applyAlignment="1">
      <alignment horizontal="left"/>
    </xf>
    <xf numFmtId="0" fontId="0" fillId="0" borderId="0" xfId="0" applyAlignment="1">
      <alignment horizontal="left" vertical="top" wrapText="1" indent="2"/>
    </xf>
    <xf numFmtId="0" fontId="0" fillId="0" borderId="4" xfId="0" applyBorder="1"/>
    <xf numFmtId="49" fontId="0" fillId="6" borderId="0" xfId="0" applyNumberFormat="1" applyFont="1" applyFill="1" applyAlignment="1">
      <alignment horizontal="left"/>
    </xf>
    <xf numFmtId="0" fontId="0" fillId="0" borderId="0" xfId="0" applyFont="1" applyAlignment="1">
      <alignment vertical="top" wrapText="1"/>
    </xf>
    <xf numFmtId="0" fontId="0" fillId="0" borderId="0" xfId="0" applyFont="1" applyAlignment="1">
      <alignment horizontal="left"/>
    </xf>
    <xf numFmtId="0" fontId="0" fillId="0" borderId="0" xfId="0" applyFont="1" applyAlignment="1">
      <alignment horizontal="left" vertical="top" wrapText="1"/>
    </xf>
    <xf numFmtId="0" fontId="0" fillId="0" borderId="0" xfId="0" applyFont="1" applyAlignment="1">
      <alignment horizontal="left" vertical="top" wrapText="1" indent="1"/>
    </xf>
    <xf numFmtId="0" fontId="0" fillId="0" borderId="0" xfId="0" applyFont="1" applyAlignment="1">
      <alignment horizontal="center" vertical="top"/>
    </xf>
    <xf numFmtId="9" fontId="0" fillId="0" borderId="0" xfId="0" applyNumberFormat="1"/>
    <xf numFmtId="164" fontId="3" fillId="0" borderId="0" xfId="0" applyNumberFormat="1" applyFont="1" applyFill="1" applyBorder="1"/>
    <xf numFmtId="0" fontId="0" fillId="0" borderId="0" xfId="0" applyAlignment="1">
      <alignment horizontal="left" vertical="top" wrapText="1"/>
    </xf>
    <xf numFmtId="0" fontId="3" fillId="0" borderId="0" xfId="0" applyFont="1" applyFill="1"/>
    <xf numFmtId="0" fontId="0" fillId="7" borderId="0" xfId="0" applyFill="1"/>
    <xf numFmtId="0" fontId="0" fillId="0" borderId="0" xfId="0" applyFont="1"/>
    <xf numFmtId="9" fontId="0" fillId="0" borderId="0" xfId="0" applyNumberFormat="1" applyFont="1"/>
    <xf numFmtId="0" fontId="0" fillId="0" borderId="0" xfId="0" applyFont="1" applyAlignment="1">
      <alignment horizontal="right"/>
    </xf>
    <xf numFmtId="0" fontId="0" fillId="0" borderId="0" xfId="0" applyFont="1" applyAlignment="1">
      <alignment horizontal="center"/>
    </xf>
    <xf numFmtId="164" fontId="0" fillId="0" borderId="4" xfId="0" applyNumberFormat="1" applyFont="1" applyBorder="1"/>
    <xf numFmtId="165" fontId="0" fillId="0" borderId="4" xfId="0" applyNumberFormat="1" applyFont="1" applyBorder="1"/>
    <xf numFmtId="0" fontId="16" fillId="0" borderId="0" xfId="0" applyFont="1" applyAlignment="1">
      <alignment horizontal="justify" wrapText="1"/>
    </xf>
    <xf numFmtId="0" fontId="0" fillId="0" borderId="0" xfId="0" applyBorder="1" applyAlignment="1">
      <alignment vertical="top" wrapText="1"/>
    </xf>
    <xf numFmtId="0" fontId="22" fillId="0" borderId="0" xfId="0" applyFont="1"/>
    <xf numFmtId="0" fontId="0" fillId="0" borderId="4" xfId="0" applyFont="1" applyBorder="1"/>
    <xf numFmtId="164" fontId="0" fillId="0" borderId="0" xfId="0" applyNumberFormat="1" applyFont="1" applyBorder="1"/>
    <xf numFmtId="0" fontId="0" fillId="0" borderId="0" xfId="0" applyFont="1" applyBorder="1"/>
    <xf numFmtId="0" fontId="0" fillId="0" borderId="5" xfId="0" applyBorder="1"/>
    <xf numFmtId="0" fontId="0" fillId="0" borderId="0" xfId="0" applyFont="1" applyAlignment="1">
      <alignment horizontal="justify" vertical="top" wrapText="1"/>
    </xf>
    <xf numFmtId="0" fontId="3" fillId="0" borderId="0" xfId="0" applyFont="1" applyAlignment="1">
      <alignment horizontal="center" vertical="top" shrinkToFit="1"/>
    </xf>
    <xf numFmtId="0" fontId="26" fillId="0" borderId="0" xfId="0" applyFont="1" applyAlignment="1">
      <alignment vertical="top" wrapText="1"/>
    </xf>
    <xf numFmtId="0" fontId="26" fillId="0" borderId="0" xfId="0" applyFont="1" applyAlignment="1">
      <alignment horizontal="left" vertical="top" wrapText="1"/>
    </xf>
    <xf numFmtId="0" fontId="26" fillId="0" borderId="0" xfId="0" applyFont="1" applyAlignment="1">
      <alignment wrapText="1"/>
    </xf>
    <xf numFmtId="0" fontId="16" fillId="0" borderId="0" xfId="0" applyFont="1" applyAlignment="1">
      <alignment horizontal="right"/>
    </xf>
    <xf numFmtId="0" fontId="16" fillId="0" borderId="0" xfId="0" applyFont="1" applyAlignment="1">
      <alignment horizontal="center"/>
    </xf>
    <xf numFmtId="164" fontId="16" fillId="0" borderId="0" xfId="0" applyNumberFormat="1" applyFont="1"/>
    <xf numFmtId="164" fontId="16" fillId="0" borderId="4" xfId="0" applyNumberFormat="1" applyFont="1" applyBorder="1"/>
    <xf numFmtId="165" fontId="16" fillId="0" borderId="4" xfId="0" applyNumberFormat="1" applyFont="1" applyBorder="1"/>
    <xf numFmtId="164" fontId="16" fillId="0" borderId="0" xfId="0" applyNumberFormat="1" applyFont="1" applyBorder="1"/>
    <xf numFmtId="165" fontId="16" fillId="0" borderId="0" xfId="0" applyNumberFormat="1" applyFont="1" applyBorder="1"/>
    <xf numFmtId="0" fontId="24" fillId="0" borderId="0" xfId="0" applyFont="1" applyAlignment="1">
      <alignment horizontal="justify" vertical="top"/>
    </xf>
    <xf numFmtId="0" fontId="0" fillId="0" borderId="0" xfId="0" applyFont="1" applyAlignment="1">
      <alignment horizontal="left" vertical="top"/>
    </xf>
    <xf numFmtId="0" fontId="3" fillId="0" borderId="0" xfId="0" applyFont="1" applyAlignment="1"/>
    <xf numFmtId="164" fontId="3" fillId="0" borderId="4" xfId="0" applyNumberFormat="1" applyFont="1" applyBorder="1" applyAlignment="1"/>
    <xf numFmtId="164" fontId="3" fillId="0" borderId="0" xfId="0" applyNumberFormat="1" applyFont="1" applyAlignment="1"/>
    <xf numFmtId="165" fontId="0" fillId="0" borderId="4" xfId="0" applyNumberFormat="1" applyBorder="1" applyAlignment="1"/>
    <xf numFmtId="0" fontId="0" fillId="0" borderId="0" xfId="0" applyAlignment="1"/>
    <xf numFmtId="0" fontId="0" fillId="0" borderId="0" xfId="0" applyAlignment="1">
      <alignment horizontal="left" vertical="top"/>
    </xf>
    <xf numFmtId="0" fontId="0" fillId="0" borderId="0" xfId="0" applyBorder="1" applyAlignment="1">
      <alignment horizontal="left" vertical="top" wrapText="1" indent="1"/>
    </xf>
    <xf numFmtId="0" fontId="3" fillId="0" borderId="0" xfId="0" applyFont="1" applyFill="1" applyBorder="1" applyAlignment="1">
      <alignment horizontal="center" vertical="top"/>
    </xf>
    <xf numFmtId="0" fontId="3" fillId="0" borderId="0" xfId="0" applyFont="1" applyFill="1" applyBorder="1" applyAlignment="1">
      <alignment vertical="top" wrapText="1"/>
    </xf>
    <xf numFmtId="0" fontId="5" fillId="0" borderId="0" xfId="0" applyFont="1" applyAlignment="1">
      <alignment horizontal="left" vertical="top" wrapText="1"/>
    </xf>
    <xf numFmtId="0" fontId="0" fillId="0" borderId="0" xfId="0" applyAlignment="1">
      <alignment horizontal="justify" vertical="top" wrapText="1"/>
    </xf>
    <xf numFmtId="0" fontId="0" fillId="0" borderId="0" xfId="0" applyFont="1" applyBorder="1" applyAlignment="1">
      <alignment horizontal="left"/>
    </xf>
    <xf numFmtId="0" fontId="0" fillId="0" borderId="0" xfId="0" applyFont="1" applyBorder="1" applyAlignment="1">
      <alignment horizontal="right"/>
    </xf>
    <xf numFmtId="0" fontId="0" fillId="0" borderId="0" xfId="0" applyFont="1" applyBorder="1" applyAlignment="1">
      <alignment horizontal="center"/>
    </xf>
    <xf numFmtId="165" fontId="0" fillId="0" borderId="0" xfId="0" applyNumberFormat="1" applyFont="1" applyBorder="1"/>
    <xf numFmtId="0" fontId="0" fillId="0" borderId="0" xfId="0" applyFont="1" applyFill="1" applyAlignment="1">
      <alignment horizontal="center" vertical="top"/>
    </xf>
    <xf numFmtId="0" fontId="0" fillId="0" borderId="0" xfId="0" applyFont="1" applyFill="1" applyAlignment="1">
      <alignment horizontal="left" vertical="top" wrapText="1" indent="1"/>
    </xf>
    <xf numFmtId="0" fontId="0" fillId="0" borderId="0" xfId="0" applyFont="1" applyFill="1"/>
    <xf numFmtId="164" fontId="0" fillId="0" borderId="4" xfId="0" applyNumberFormat="1" applyBorder="1"/>
    <xf numFmtId="165" fontId="0" fillId="0" borderId="4" xfId="0" applyNumberFormat="1" applyFill="1" applyBorder="1"/>
    <xf numFmtId="0" fontId="0" fillId="0" borderId="0" xfId="0" applyFont="1" applyAlignment="1">
      <alignment vertical="top"/>
    </xf>
    <xf numFmtId="0" fontId="0" fillId="0" borderId="0" xfId="0" applyFill="1" applyAlignment="1">
      <alignment horizontal="left" vertical="top" wrapText="1"/>
    </xf>
  </cellXfs>
  <cellStyles count="11">
    <cellStyle name="40% - Naglasak1" xfId="1"/>
    <cellStyle name="Bilješka" xfId="2"/>
    <cellStyle name="Dobro" xfId="3"/>
    <cellStyle name="Izlaz" xfId="4"/>
    <cellStyle name="Naslov" xfId="5"/>
    <cellStyle name="Normal" xfId="0" builtinId="0"/>
    <cellStyle name="Normal 4" xfId="6"/>
    <cellStyle name="Normal 5" xfId="7"/>
    <cellStyle name="Percent" xfId="8" builtinId="5"/>
    <cellStyle name="Postotak 2" xfId="9"/>
    <cellStyle name="Tekst upozorenja"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85725</xdr:rowOff>
    </xdr:from>
    <xdr:to>
      <xdr:col>1</xdr:col>
      <xdr:colOff>1600200</xdr:colOff>
      <xdr:row>2</xdr:row>
      <xdr:rowOff>152400</xdr:rowOff>
    </xdr:to>
    <xdr:sp macro="" textlink="">
      <xdr:nvSpPr>
        <xdr:cNvPr id="8201" name="Text Box 9">
          <a:extLst>
            <a:ext uri="{FF2B5EF4-FFF2-40B4-BE49-F238E27FC236}">
              <a16:creationId xmlns="" xmlns:a16="http://schemas.microsoft.com/office/drawing/2014/main" id="{00000000-0008-0000-0000-000009200000}"/>
            </a:ext>
          </a:extLst>
        </xdr:cNvPr>
        <xdr:cNvSpPr txBox="1">
          <a:spLocks noChangeArrowheads="1"/>
        </xdr:cNvSpPr>
      </xdr:nvSpPr>
      <xdr:spPr bwMode="auto">
        <a:xfrm>
          <a:off x="180975" y="1057275"/>
          <a:ext cx="1600200" cy="228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1000"/>
            </a:lnSpc>
            <a:defRPr sz="1000"/>
          </a:pPr>
          <a:r>
            <a:rPr lang="hr-HR" sz="1000" b="0" i="0" strike="noStrike">
              <a:solidFill>
                <a:srgbClr val="000000"/>
              </a:solidFill>
              <a:latin typeface="Arial"/>
              <a:cs typeface="Arial"/>
            </a:rPr>
            <a:t>TOMIS d.o.o. Varaždin</a:t>
          </a:r>
        </a:p>
        <a:p>
          <a:pPr algn="l" rtl="0">
            <a:lnSpc>
              <a:spcPts val="900"/>
            </a:lnSpc>
            <a:defRPr sz="1000"/>
          </a:pPr>
          <a:endParaRPr lang="hr-HR" sz="1000" b="0" i="0" strike="noStrike">
            <a:solidFill>
              <a:srgbClr val="000000"/>
            </a:solidFill>
            <a:latin typeface="Arial"/>
            <a:cs typeface="Arial"/>
          </a:endParaRPr>
        </a:p>
      </xdr:txBody>
    </xdr:sp>
    <xdr:clientData/>
  </xdr:twoCellAnchor>
  <xdr:twoCellAnchor>
    <xdr:from>
      <xdr:col>1</xdr:col>
      <xdr:colOff>0</xdr:colOff>
      <xdr:row>3</xdr:row>
      <xdr:rowOff>66675</xdr:rowOff>
    </xdr:from>
    <xdr:to>
      <xdr:col>1</xdr:col>
      <xdr:colOff>1371600</xdr:colOff>
      <xdr:row>5</xdr:row>
      <xdr:rowOff>85725</xdr:rowOff>
    </xdr:to>
    <xdr:sp macro="" textlink="">
      <xdr:nvSpPr>
        <xdr:cNvPr id="8202" name="Text Box 10">
          <a:extLst>
            <a:ext uri="{FF2B5EF4-FFF2-40B4-BE49-F238E27FC236}">
              <a16:creationId xmlns="" xmlns:a16="http://schemas.microsoft.com/office/drawing/2014/main" id="{00000000-0008-0000-0000-00000A200000}"/>
            </a:ext>
          </a:extLst>
        </xdr:cNvPr>
        <xdr:cNvSpPr txBox="1">
          <a:spLocks noChangeArrowheads="1"/>
        </xdr:cNvSpPr>
      </xdr:nvSpPr>
      <xdr:spPr bwMode="auto">
        <a:xfrm>
          <a:off x="180975" y="1362075"/>
          <a:ext cx="1371600" cy="3429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ctr" rtl="0">
            <a:lnSpc>
              <a:spcPts val="1500"/>
            </a:lnSpc>
            <a:defRPr sz="1000"/>
          </a:pPr>
          <a:r>
            <a:rPr lang="hr-HR" sz="1400" b="0" i="0" strike="noStrike">
              <a:solidFill>
                <a:srgbClr val="000000"/>
              </a:solidFill>
              <a:latin typeface="Arial"/>
              <a:cs typeface="Arial"/>
            </a:rPr>
            <a:t>Mapa V</a:t>
          </a:r>
        </a:p>
        <a:p>
          <a:pPr algn="ctr" rtl="0">
            <a:lnSpc>
              <a:spcPts val="1400"/>
            </a:lnSpc>
            <a:defRPr sz="1000"/>
          </a:pPr>
          <a:endParaRPr lang="hr-HR" sz="1400" b="0" i="0" strike="noStrike">
            <a:solidFill>
              <a:srgbClr val="000000"/>
            </a:solidFill>
            <a:latin typeface="Arial"/>
            <a:cs typeface="Aria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628022</xdr:colOff>
      <xdr:row>0</xdr:row>
      <xdr:rowOff>0</xdr:rowOff>
    </xdr:from>
    <xdr:to>
      <xdr:col>1</xdr:col>
      <xdr:colOff>1561472</xdr:colOff>
      <xdr:row>0</xdr:row>
      <xdr:rowOff>1100524</xdr:rowOff>
    </xdr:to>
    <xdr:sp macro="" textlink="" fLocksText="0">
      <xdr:nvSpPr>
        <xdr:cNvPr id="5" name="Text Box 7">
          <a:extLst>
            <a:ext uri="{FF2B5EF4-FFF2-40B4-BE49-F238E27FC236}">
              <a16:creationId xmlns="" xmlns:a16="http://schemas.microsoft.com/office/drawing/2014/main" id="{00000000-0008-0000-0900-000005000000}"/>
            </a:ext>
          </a:extLst>
        </xdr:cNvPr>
        <xdr:cNvSpPr txBox="1">
          <a:spLocks noChangeArrowheads="1"/>
        </xdr:cNvSpPr>
      </xdr:nvSpPr>
      <xdr:spPr bwMode="auto">
        <a:xfrm>
          <a:off x="808225" y="0"/>
          <a:ext cx="933450" cy="1100524"/>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INVESTITOR:</a:t>
          </a:r>
        </a:p>
        <a:p>
          <a:pPr algn="l" rtl="0">
            <a:defRPr sz="1000"/>
          </a:pPr>
          <a:r>
            <a:rPr lang="hr-HR" sz="800" b="0" i="0" u="none" strike="noStrike" baseline="0">
              <a:solidFill>
                <a:srgbClr val="000000"/>
              </a:solidFill>
              <a:latin typeface="Arial"/>
              <a:cs typeface="Arial"/>
            </a:rPr>
            <a:t>GRAĐEVINA:</a:t>
          </a:r>
        </a:p>
        <a:p>
          <a:pPr algn="l" rtl="0">
            <a:defRPr sz="1000"/>
          </a:pPr>
          <a:endParaRPr lang="hr-HR" sz="800" b="0" i="0" u="none" strike="noStrike" baseline="0">
            <a:solidFill>
              <a:srgbClr val="000000"/>
            </a:solidFill>
            <a:latin typeface="Arial"/>
            <a:cs typeface="Arial"/>
          </a:endParaRPr>
        </a:p>
        <a:p>
          <a:pPr algn="l" rtl="0">
            <a:defRPr sz="1000"/>
          </a:pPr>
          <a:r>
            <a:rPr lang="hr-HR" sz="800" b="0" i="0" u="none" strike="noStrike" baseline="0">
              <a:solidFill>
                <a:srgbClr val="000000"/>
              </a:solidFill>
              <a:latin typeface="Arial"/>
              <a:cs typeface="Arial"/>
            </a:rPr>
            <a:t>DATUM:</a:t>
          </a:r>
        </a:p>
        <a:p>
          <a:pPr algn="l" rtl="0">
            <a:defRPr sz="1000"/>
          </a:pPr>
          <a:r>
            <a:rPr lang="hr-HR" sz="800" b="0" i="0" u="none" strike="noStrike" baseline="0">
              <a:solidFill>
                <a:srgbClr val="000000"/>
              </a:solidFill>
              <a:latin typeface="Arial"/>
              <a:cs typeface="Arial"/>
            </a:rPr>
            <a:t>BROJ EV.:</a:t>
          </a:r>
        </a:p>
        <a:p>
          <a:pPr algn="l" rtl="0">
            <a:defRPr sz="1000"/>
          </a:pPr>
          <a:r>
            <a:rPr lang="hr-HR" sz="800" b="0" i="0" u="none" strike="noStrike" baseline="0">
              <a:solidFill>
                <a:srgbClr val="000000"/>
              </a:solidFill>
              <a:latin typeface="Arial"/>
              <a:cs typeface="Arial"/>
            </a:rPr>
            <a:t>GL. PROJEKTANT:</a:t>
          </a:r>
        </a:p>
        <a:p>
          <a:pPr algn="l" rtl="0">
            <a:defRPr sz="1000"/>
          </a:pPr>
          <a:r>
            <a:rPr lang="hr-HR" sz="800" b="0" i="0" u="none" strike="noStrike" baseline="0">
              <a:solidFill>
                <a:srgbClr val="000000"/>
              </a:solidFill>
              <a:latin typeface="Arial"/>
              <a:cs typeface="Arial"/>
            </a:rPr>
            <a:t>PROJEKTANT:</a:t>
          </a:r>
        </a:p>
      </xdr:txBody>
    </xdr:sp>
    <xdr:clientData/>
  </xdr:twoCellAnchor>
  <xdr:twoCellAnchor>
    <xdr:from>
      <xdr:col>1</xdr:col>
      <xdr:colOff>1525287</xdr:colOff>
      <xdr:row>0</xdr:row>
      <xdr:rowOff>0</xdr:rowOff>
    </xdr:from>
    <xdr:to>
      <xdr:col>7</xdr:col>
      <xdr:colOff>714624</xdr:colOff>
      <xdr:row>0</xdr:row>
      <xdr:rowOff>1102895</xdr:rowOff>
    </xdr:to>
    <xdr:sp macro="" textlink="" fLocksText="0">
      <xdr:nvSpPr>
        <xdr:cNvPr id="6" name="Text Box 8">
          <a:extLst>
            <a:ext uri="{FF2B5EF4-FFF2-40B4-BE49-F238E27FC236}">
              <a16:creationId xmlns="" xmlns:a16="http://schemas.microsoft.com/office/drawing/2014/main" id="{00000000-0008-0000-0900-000006000000}"/>
            </a:ext>
          </a:extLst>
        </xdr:cNvPr>
        <xdr:cNvSpPr txBox="1">
          <a:spLocks noChangeArrowheads="1"/>
        </xdr:cNvSpPr>
      </xdr:nvSpPr>
      <xdr:spPr bwMode="auto">
        <a:xfrm>
          <a:off x="1705490" y="0"/>
          <a:ext cx="4189962" cy="1102895"/>
        </a:xfrm>
        <a:prstGeom prst="rect">
          <a:avLst/>
        </a:prstGeom>
        <a:solidFill>
          <a:srgbClr val="FFFFFF"/>
        </a:solidFill>
        <a:ln>
          <a:noFill/>
        </a:ln>
        <a:extLst/>
      </xdr:spPr>
      <xdr:txBody>
        <a:bodyPr vertOverflow="clip" wrap="square" lIns="20160" tIns="20160" rIns="20160" bIns="2016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620731</xdr:colOff>
      <xdr:row>0</xdr:row>
      <xdr:rowOff>1</xdr:rowOff>
    </xdr:from>
    <xdr:to>
      <xdr:col>1</xdr:col>
      <xdr:colOff>1554181</xdr:colOff>
      <xdr:row>0</xdr:row>
      <xdr:rowOff>895351</xdr:rowOff>
    </xdr:to>
    <xdr:sp macro="" textlink="" fLocksText="0">
      <xdr:nvSpPr>
        <xdr:cNvPr id="2" name="Text Box 7">
          <a:extLst>
            <a:ext uri="{FF2B5EF4-FFF2-40B4-BE49-F238E27FC236}">
              <a16:creationId xmlns="" xmlns:a16="http://schemas.microsoft.com/office/drawing/2014/main" id="{00000000-0008-0000-0A00-000002000000}"/>
            </a:ext>
          </a:extLst>
        </xdr:cNvPr>
        <xdr:cNvSpPr txBox="1">
          <a:spLocks noChangeArrowheads="1"/>
        </xdr:cNvSpPr>
      </xdr:nvSpPr>
      <xdr:spPr bwMode="auto">
        <a:xfrm>
          <a:off x="801706" y="1"/>
          <a:ext cx="933450" cy="895350"/>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INVESTITOR:</a:t>
          </a:r>
        </a:p>
        <a:p>
          <a:pPr algn="l" rtl="0">
            <a:defRPr sz="1000"/>
          </a:pPr>
          <a:r>
            <a:rPr lang="hr-HR" sz="800" b="0" i="0" u="none" strike="noStrike" baseline="0">
              <a:solidFill>
                <a:srgbClr val="000000"/>
              </a:solidFill>
              <a:latin typeface="Arial"/>
              <a:cs typeface="Arial"/>
            </a:rPr>
            <a:t>GRAĐEVINA:</a:t>
          </a:r>
        </a:p>
        <a:p>
          <a:pPr algn="l" rtl="0">
            <a:defRPr sz="1000"/>
          </a:pPr>
          <a:endParaRPr lang="hr-HR" sz="800" b="0" i="0" u="none" strike="noStrike" baseline="0">
            <a:solidFill>
              <a:srgbClr val="000000"/>
            </a:solidFill>
            <a:latin typeface="Arial"/>
            <a:cs typeface="Arial"/>
          </a:endParaRPr>
        </a:p>
        <a:p>
          <a:pPr algn="l" rtl="0">
            <a:defRPr sz="1000"/>
          </a:pPr>
          <a:r>
            <a:rPr lang="hr-HR" sz="800" b="0" i="0" u="none" strike="noStrike" baseline="0">
              <a:solidFill>
                <a:srgbClr val="000000"/>
              </a:solidFill>
              <a:latin typeface="Arial"/>
              <a:cs typeface="Arial"/>
            </a:rPr>
            <a:t>DATUM:</a:t>
          </a:r>
        </a:p>
        <a:p>
          <a:pPr algn="l" rtl="0">
            <a:defRPr sz="1000"/>
          </a:pPr>
          <a:r>
            <a:rPr lang="hr-HR" sz="800" b="0" i="0" u="none" strike="noStrike" baseline="0">
              <a:solidFill>
                <a:srgbClr val="000000"/>
              </a:solidFill>
              <a:latin typeface="Arial"/>
              <a:cs typeface="Arial"/>
            </a:rPr>
            <a:t>BROJ EV.:</a:t>
          </a:r>
        </a:p>
        <a:p>
          <a:pPr algn="l" rtl="0">
            <a:defRPr sz="1000"/>
          </a:pPr>
          <a:r>
            <a:rPr lang="hr-HR" sz="800" b="0" i="0" u="none" strike="noStrike" baseline="0">
              <a:solidFill>
                <a:srgbClr val="000000"/>
              </a:solidFill>
              <a:latin typeface="Arial"/>
              <a:cs typeface="Arial"/>
            </a:rPr>
            <a:t>GL. PROJEKTANT:</a:t>
          </a:r>
        </a:p>
        <a:p>
          <a:pPr algn="l" rtl="0">
            <a:defRPr sz="1000"/>
          </a:pPr>
          <a:r>
            <a:rPr lang="hr-HR" sz="800" b="0" i="0" u="none" strike="noStrike" baseline="0">
              <a:solidFill>
                <a:srgbClr val="000000"/>
              </a:solidFill>
              <a:latin typeface="Arial"/>
              <a:cs typeface="Arial"/>
            </a:rPr>
            <a:t>PROJEKTANT:</a:t>
          </a:r>
        </a:p>
      </xdr:txBody>
    </xdr:sp>
    <xdr:clientData/>
  </xdr:twoCellAnchor>
  <xdr:twoCellAnchor>
    <xdr:from>
      <xdr:col>1</xdr:col>
      <xdr:colOff>1498315</xdr:colOff>
      <xdr:row>0</xdr:row>
      <xdr:rowOff>0</xdr:rowOff>
    </xdr:from>
    <xdr:to>
      <xdr:col>7</xdr:col>
      <xdr:colOff>694992</xdr:colOff>
      <xdr:row>0</xdr:row>
      <xdr:rowOff>942974</xdr:rowOff>
    </xdr:to>
    <xdr:sp macro="" textlink="" fLocksText="0">
      <xdr:nvSpPr>
        <xdr:cNvPr id="3" name="Text Box 8">
          <a:extLst>
            <a:ext uri="{FF2B5EF4-FFF2-40B4-BE49-F238E27FC236}">
              <a16:creationId xmlns="" xmlns:a16="http://schemas.microsoft.com/office/drawing/2014/main" id="{00000000-0008-0000-0A00-000003000000}"/>
            </a:ext>
          </a:extLst>
        </xdr:cNvPr>
        <xdr:cNvSpPr txBox="1">
          <a:spLocks noChangeArrowheads="1"/>
        </xdr:cNvSpPr>
      </xdr:nvSpPr>
      <xdr:spPr bwMode="auto">
        <a:xfrm>
          <a:off x="1679290" y="0"/>
          <a:ext cx="4216352" cy="942974"/>
        </a:xfrm>
        <a:prstGeom prst="rect">
          <a:avLst/>
        </a:prstGeom>
        <a:solidFill>
          <a:srgbClr val="FFFFFF"/>
        </a:solidFill>
        <a:ln>
          <a:noFill/>
        </a:ln>
        <a:extLst/>
      </xdr:spPr>
      <xdr:txBody>
        <a:bodyPr vertOverflow="clip" wrap="square" lIns="20160" tIns="20160" rIns="20160" bIns="2016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p>
        <a:p>
          <a:pPr marL="0" marR="0" lvl="0" indent="0" defTabSz="914400" rtl="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569443</xdr:colOff>
      <xdr:row>0</xdr:row>
      <xdr:rowOff>36636</xdr:rowOff>
    </xdr:from>
    <xdr:to>
      <xdr:col>1</xdr:col>
      <xdr:colOff>1502893</xdr:colOff>
      <xdr:row>0</xdr:row>
      <xdr:rowOff>931986</xdr:rowOff>
    </xdr:to>
    <xdr:sp macro="" textlink="" fLocksText="0">
      <xdr:nvSpPr>
        <xdr:cNvPr id="2" name="Text Box 7">
          <a:extLst>
            <a:ext uri="{FF2B5EF4-FFF2-40B4-BE49-F238E27FC236}">
              <a16:creationId xmlns="" xmlns:a16="http://schemas.microsoft.com/office/drawing/2014/main" id="{00000000-0008-0000-0B00-000002000000}"/>
            </a:ext>
          </a:extLst>
        </xdr:cNvPr>
        <xdr:cNvSpPr txBox="1">
          <a:spLocks noChangeArrowheads="1"/>
        </xdr:cNvSpPr>
      </xdr:nvSpPr>
      <xdr:spPr bwMode="auto">
        <a:xfrm>
          <a:off x="750418" y="36636"/>
          <a:ext cx="933450" cy="895350"/>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INVESTITOR:</a:t>
          </a:r>
        </a:p>
        <a:p>
          <a:pPr algn="l" rtl="0">
            <a:defRPr sz="1000"/>
          </a:pPr>
          <a:r>
            <a:rPr lang="hr-HR" sz="800" b="0" i="0" u="none" strike="noStrike" baseline="0">
              <a:solidFill>
                <a:srgbClr val="000000"/>
              </a:solidFill>
              <a:latin typeface="Arial"/>
              <a:cs typeface="Arial"/>
            </a:rPr>
            <a:t>GRAĐEVINA:</a:t>
          </a:r>
        </a:p>
        <a:p>
          <a:pPr algn="l" rtl="0">
            <a:defRPr sz="1000"/>
          </a:pPr>
          <a:r>
            <a:rPr lang="hr-HR" sz="800" b="0" i="0" u="none" strike="noStrike" baseline="0">
              <a:solidFill>
                <a:srgbClr val="000000"/>
              </a:solidFill>
              <a:latin typeface="Arial"/>
              <a:cs typeface="Arial"/>
            </a:rPr>
            <a:t>DATUM:</a:t>
          </a:r>
        </a:p>
        <a:p>
          <a:pPr algn="l" rtl="0">
            <a:defRPr sz="1000"/>
          </a:pPr>
          <a:r>
            <a:rPr lang="hr-HR" sz="800" b="0" i="0" u="none" strike="noStrike" baseline="0">
              <a:solidFill>
                <a:srgbClr val="000000"/>
              </a:solidFill>
              <a:latin typeface="Arial"/>
              <a:cs typeface="Arial"/>
            </a:rPr>
            <a:t>BROJ EV.:</a:t>
          </a:r>
        </a:p>
        <a:p>
          <a:pPr algn="l" rtl="0">
            <a:defRPr sz="1000"/>
          </a:pPr>
          <a:endParaRPr lang="hr-HR" sz="800" b="0" i="0" u="none" strike="noStrike" baseline="0">
            <a:solidFill>
              <a:srgbClr val="000000"/>
            </a:solidFill>
            <a:latin typeface="Arial"/>
            <a:cs typeface="Arial"/>
          </a:endParaRPr>
        </a:p>
        <a:p>
          <a:pPr algn="l" rtl="0">
            <a:defRPr sz="1000"/>
          </a:pPr>
          <a:r>
            <a:rPr lang="hr-HR" sz="800" b="0" i="0" u="none" strike="noStrike" baseline="0">
              <a:solidFill>
                <a:srgbClr val="000000"/>
              </a:solidFill>
              <a:latin typeface="Arial"/>
              <a:cs typeface="Arial"/>
            </a:rPr>
            <a:t>GL. PROJEKTANT:</a:t>
          </a:r>
        </a:p>
        <a:p>
          <a:pPr algn="l" rtl="0">
            <a:defRPr sz="1000"/>
          </a:pPr>
          <a:r>
            <a:rPr lang="hr-HR" sz="800" b="0" i="0" u="none" strike="noStrike" baseline="0">
              <a:solidFill>
                <a:srgbClr val="000000"/>
              </a:solidFill>
              <a:latin typeface="Arial"/>
              <a:cs typeface="Arial"/>
            </a:rPr>
            <a:t>PROJEKTANT:</a:t>
          </a:r>
        </a:p>
      </xdr:txBody>
    </xdr:sp>
    <xdr:clientData/>
  </xdr:twoCellAnchor>
  <xdr:twoCellAnchor>
    <xdr:from>
      <xdr:col>1</xdr:col>
      <xdr:colOff>1498316</xdr:colOff>
      <xdr:row>0</xdr:row>
      <xdr:rowOff>43962</xdr:rowOff>
    </xdr:from>
    <xdr:to>
      <xdr:col>7</xdr:col>
      <xdr:colOff>659424</xdr:colOff>
      <xdr:row>0</xdr:row>
      <xdr:rowOff>942974</xdr:rowOff>
    </xdr:to>
    <xdr:sp macro="" textlink="" fLocksText="0">
      <xdr:nvSpPr>
        <xdr:cNvPr id="3" name="Text Box 8">
          <a:extLst>
            <a:ext uri="{FF2B5EF4-FFF2-40B4-BE49-F238E27FC236}">
              <a16:creationId xmlns="" xmlns:a16="http://schemas.microsoft.com/office/drawing/2014/main" id="{00000000-0008-0000-0B00-000003000000}"/>
            </a:ext>
          </a:extLst>
        </xdr:cNvPr>
        <xdr:cNvSpPr txBox="1">
          <a:spLocks noChangeArrowheads="1"/>
        </xdr:cNvSpPr>
      </xdr:nvSpPr>
      <xdr:spPr bwMode="auto">
        <a:xfrm>
          <a:off x="1679291" y="43962"/>
          <a:ext cx="4180783" cy="899012"/>
        </a:xfrm>
        <a:prstGeom prst="rect">
          <a:avLst/>
        </a:prstGeom>
        <a:solidFill>
          <a:srgbClr val="FFFFFF"/>
        </a:solidFill>
        <a:ln>
          <a:noFill/>
        </a:ln>
        <a:extLst/>
      </xdr:spPr>
      <xdr:txBody>
        <a:bodyPr vertOverflow="clip" wrap="square" lIns="20160" tIns="20160" rIns="20160" bIns="2016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1555750</xdr:colOff>
      <xdr:row>0</xdr:row>
      <xdr:rowOff>1</xdr:rowOff>
    </xdr:from>
    <xdr:to>
      <xdr:col>7</xdr:col>
      <xdr:colOff>754612</xdr:colOff>
      <xdr:row>0</xdr:row>
      <xdr:rowOff>1098551</xdr:rowOff>
    </xdr:to>
    <xdr:sp macro="" textlink="" fLocksText="0">
      <xdr:nvSpPr>
        <xdr:cNvPr id="5" name="Text Box 8">
          <a:extLst>
            <a:ext uri="{FF2B5EF4-FFF2-40B4-BE49-F238E27FC236}">
              <a16:creationId xmlns="" xmlns:a16="http://schemas.microsoft.com/office/drawing/2014/main" id="{00000000-0008-0000-0C00-000005000000}"/>
            </a:ext>
          </a:extLst>
        </xdr:cNvPr>
        <xdr:cNvSpPr txBox="1">
          <a:spLocks noChangeArrowheads="1"/>
        </xdr:cNvSpPr>
      </xdr:nvSpPr>
      <xdr:spPr bwMode="auto">
        <a:xfrm>
          <a:off x="1739900" y="1"/>
          <a:ext cx="4189962" cy="1098550"/>
        </a:xfrm>
        <a:prstGeom prst="rect">
          <a:avLst/>
        </a:prstGeom>
        <a:solidFill>
          <a:srgbClr val="FFFFFF"/>
        </a:solidFill>
        <a:ln>
          <a:noFill/>
        </a:ln>
        <a:extLst/>
      </xdr:spPr>
      <xdr:txBody>
        <a:bodyPr vertOverflow="clip" wrap="square" lIns="20160" tIns="20160" rIns="20160" bIns="2016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p>
      </xdr:txBody>
    </xdr:sp>
    <xdr:clientData/>
  </xdr:twoCellAnchor>
  <xdr:twoCellAnchor>
    <xdr:from>
      <xdr:col>1</xdr:col>
      <xdr:colOff>635000</xdr:colOff>
      <xdr:row>0</xdr:row>
      <xdr:rowOff>0</xdr:rowOff>
    </xdr:from>
    <xdr:to>
      <xdr:col>1</xdr:col>
      <xdr:colOff>1574800</xdr:colOff>
      <xdr:row>0</xdr:row>
      <xdr:rowOff>1100524</xdr:rowOff>
    </xdr:to>
    <xdr:sp macro="" textlink="" fLocksText="0">
      <xdr:nvSpPr>
        <xdr:cNvPr id="6" name="Text Box 7">
          <a:extLst>
            <a:ext uri="{FF2B5EF4-FFF2-40B4-BE49-F238E27FC236}">
              <a16:creationId xmlns="" xmlns:a16="http://schemas.microsoft.com/office/drawing/2014/main" id="{00000000-0008-0000-0C00-000006000000}"/>
            </a:ext>
          </a:extLst>
        </xdr:cNvPr>
        <xdr:cNvSpPr txBox="1">
          <a:spLocks noChangeArrowheads="1"/>
        </xdr:cNvSpPr>
      </xdr:nvSpPr>
      <xdr:spPr bwMode="auto">
        <a:xfrm>
          <a:off x="819150" y="0"/>
          <a:ext cx="939800" cy="1100524"/>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INVESTITOR:</a:t>
          </a:r>
        </a:p>
        <a:p>
          <a:pPr algn="l" rtl="0">
            <a:defRPr sz="1000"/>
          </a:pPr>
          <a:r>
            <a:rPr lang="hr-HR" sz="800" b="0" i="0" u="none" strike="noStrike" baseline="0">
              <a:solidFill>
                <a:srgbClr val="000000"/>
              </a:solidFill>
              <a:latin typeface="Arial"/>
              <a:cs typeface="Arial"/>
            </a:rPr>
            <a:t>GRAĐEVINA:</a:t>
          </a:r>
        </a:p>
        <a:p>
          <a:pPr algn="l" rtl="0">
            <a:defRPr sz="1000"/>
          </a:pPr>
          <a:endParaRPr lang="hr-HR" sz="800" b="0" i="0" u="none" strike="noStrike" baseline="0">
            <a:solidFill>
              <a:srgbClr val="000000"/>
            </a:solidFill>
            <a:latin typeface="Arial"/>
            <a:cs typeface="Arial"/>
          </a:endParaRPr>
        </a:p>
        <a:p>
          <a:pPr algn="l" rtl="0">
            <a:defRPr sz="1000"/>
          </a:pPr>
          <a:r>
            <a:rPr lang="hr-HR" sz="800" b="0" i="0" u="none" strike="noStrike" baseline="0">
              <a:solidFill>
                <a:srgbClr val="000000"/>
              </a:solidFill>
              <a:latin typeface="Arial"/>
              <a:cs typeface="Arial"/>
            </a:rPr>
            <a:t>DATUM:</a:t>
          </a:r>
        </a:p>
        <a:p>
          <a:pPr algn="l" rtl="0">
            <a:defRPr sz="1000"/>
          </a:pPr>
          <a:r>
            <a:rPr lang="hr-HR" sz="800" b="0" i="0" u="none" strike="noStrike" baseline="0">
              <a:solidFill>
                <a:srgbClr val="000000"/>
              </a:solidFill>
              <a:latin typeface="Arial"/>
              <a:cs typeface="Arial"/>
            </a:rPr>
            <a:t>BROJ EV.:</a:t>
          </a:r>
        </a:p>
        <a:p>
          <a:pPr algn="l" rtl="0">
            <a:defRPr sz="1000"/>
          </a:pPr>
          <a:r>
            <a:rPr lang="hr-HR" sz="800" b="0" i="0" u="none" strike="noStrike" baseline="0">
              <a:solidFill>
                <a:srgbClr val="000000"/>
              </a:solidFill>
              <a:latin typeface="Arial"/>
              <a:cs typeface="Arial"/>
            </a:rPr>
            <a:t>GL. PROJEKTANT:</a:t>
          </a:r>
        </a:p>
        <a:p>
          <a:pPr algn="l" rtl="0">
            <a:defRPr sz="1000"/>
          </a:pPr>
          <a:r>
            <a:rPr lang="hr-HR" sz="800" b="0" i="0" u="none" strike="noStrike" baseline="0">
              <a:solidFill>
                <a:srgbClr val="000000"/>
              </a:solidFill>
              <a:latin typeface="Arial"/>
              <a:cs typeface="Arial"/>
            </a:rPr>
            <a:t>PROJEKTANT:</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654326</xdr:colOff>
      <xdr:row>0</xdr:row>
      <xdr:rowOff>0</xdr:rowOff>
    </xdr:from>
    <xdr:to>
      <xdr:col>1</xdr:col>
      <xdr:colOff>1594126</xdr:colOff>
      <xdr:row>1</xdr:row>
      <xdr:rowOff>0</xdr:rowOff>
    </xdr:to>
    <xdr:sp macro="" textlink="" fLocksText="0">
      <xdr:nvSpPr>
        <xdr:cNvPr id="5" name="Text Box 7">
          <a:extLst>
            <a:ext uri="{FF2B5EF4-FFF2-40B4-BE49-F238E27FC236}">
              <a16:creationId xmlns="" xmlns:a16="http://schemas.microsoft.com/office/drawing/2014/main" id="{00000000-0008-0000-0D00-000005000000}"/>
            </a:ext>
          </a:extLst>
        </xdr:cNvPr>
        <xdr:cNvSpPr txBox="1">
          <a:spLocks noChangeArrowheads="1"/>
        </xdr:cNvSpPr>
      </xdr:nvSpPr>
      <xdr:spPr bwMode="auto">
        <a:xfrm>
          <a:off x="836543" y="0"/>
          <a:ext cx="939800" cy="1101587"/>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INVESTITOR:</a:t>
          </a:r>
        </a:p>
        <a:p>
          <a:pPr algn="l" rtl="0">
            <a:defRPr sz="1000"/>
          </a:pPr>
          <a:r>
            <a:rPr lang="hr-HR" sz="800" b="0" i="0" u="none" strike="noStrike" baseline="0">
              <a:solidFill>
                <a:srgbClr val="000000"/>
              </a:solidFill>
              <a:latin typeface="Arial"/>
              <a:cs typeface="Arial"/>
            </a:rPr>
            <a:t>GRAĐEVINA:</a:t>
          </a:r>
        </a:p>
        <a:p>
          <a:pPr algn="l" rtl="0">
            <a:defRPr sz="1000"/>
          </a:pPr>
          <a:endParaRPr lang="hr-HR" sz="800" b="0" i="0" u="none" strike="noStrike" baseline="0">
            <a:solidFill>
              <a:srgbClr val="000000"/>
            </a:solidFill>
            <a:latin typeface="Arial"/>
            <a:cs typeface="Arial"/>
          </a:endParaRPr>
        </a:p>
        <a:p>
          <a:pPr algn="l" rtl="0">
            <a:defRPr sz="1000"/>
          </a:pPr>
          <a:r>
            <a:rPr lang="hr-HR" sz="800" b="0" i="0" u="none" strike="noStrike" baseline="0">
              <a:solidFill>
                <a:srgbClr val="000000"/>
              </a:solidFill>
              <a:latin typeface="Arial"/>
              <a:cs typeface="Arial"/>
            </a:rPr>
            <a:t>DATUM:</a:t>
          </a:r>
        </a:p>
        <a:p>
          <a:pPr algn="l" rtl="0">
            <a:defRPr sz="1000"/>
          </a:pPr>
          <a:r>
            <a:rPr lang="hr-HR" sz="800" b="0" i="0" u="none" strike="noStrike" baseline="0">
              <a:solidFill>
                <a:srgbClr val="000000"/>
              </a:solidFill>
              <a:latin typeface="Arial"/>
              <a:cs typeface="Arial"/>
            </a:rPr>
            <a:t>BROJ EV.:</a:t>
          </a:r>
        </a:p>
        <a:p>
          <a:pPr algn="l" rtl="0">
            <a:defRPr sz="1000"/>
          </a:pPr>
          <a:r>
            <a:rPr lang="hr-HR" sz="800" b="0" i="0" u="none" strike="noStrike" baseline="0">
              <a:solidFill>
                <a:srgbClr val="000000"/>
              </a:solidFill>
              <a:latin typeface="Arial"/>
              <a:cs typeface="Arial"/>
            </a:rPr>
            <a:t>GL. PROJEKTANT:</a:t>
          </a:r>
        </a:p>
        <a:p>
          <a:pPr algn="l" rtl="0">
            <a:defRPr sz="1000"/>
          </a:pPr>
          <a:r>
            <a:rPr lang="hr-HR" sz="800" b="0" i="0" u="none" strike="noStrike" baseline="0">
              <a:solidFill>
                <a:srgbClr val="000000"/>
              </a:solidFill>
              <a:latin typeface="Arial"/>
              <a:cs typeface="Arial"/>
            </a:rPr>
            <a:t>PROJEKTANT:</a:t>
          </a:r>
        </a:p>
      </xdr:txBody>
    </xdr:sp>
    <xdr:clientData/>
  </xdr:twoCellAnchor>
  <xdr:twoCellAnchor>
    <xdr:from>
      <xdr:col>1</xdr:col>
      <xdr:colOff>1524000</xdr:colOff>
      <xdr:row>0</xdr:row>
      <xdr:rowOff>0</xdr:rowOff>
    </xdr:from>
    <xdr:to>
      <xdr:col>7</xdr:col>
      <xdr:colOff>694701</xdr:colOff>
      <xdr:row>0</xdr:row>
      <xdr:rowOff>1098550</xdr:rowOff>
    </xdr:to>
    <xdr:sp macro="" textlink="" fLocksText="0">
      <xdr:nvSpPr>
        <xdr:cNvPr id="6" name="Text Box 8">
          <a:extLst>
            <a:ext uri="{FF2B5EF4-FFF2-40B4-BE49-F238E27FC236}">
              <a16:creationId xmlns="" xmlns:a16="http://schemas.microsoft.com/office/drawing/2014/main" id="{00000000-0008-0000-0D00-000006000000}"/>
            </a:ext>
          </a:extLst>
        </xdr:cNvPr>
        <xdr:cNvSpPr txBox="1">
          <a:spLocks noChangeArrowheads="1"/>
        </xdr:cNvSpPr>
      </xdr:nvSpPr>
      <xdr:spPr bwMode="auto">
        <a:xfrm>
          <a:off x="1706217" y="0"/>
          <a:ext cx="4189962" cy="1098550"/>
        </a:xfrm>
        <a:prstGeom prst="rect">
          <a:avLst/>
        </a:prstGeom>
        <a:solidFill>
          <a:srgbClr val="FFFFFF"/>
        </a:solidFill>
        <a:ln>
          <a:noFill/>
        </a:ln>
        <a:extLst/>
      </xdr:spPr>
      <xdr:txBody>
        <a:bodyPr vertOverflow="clip" wrap="square" lIns="20160" tIns="20160" rIns="20160" bIns="2016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endParaRPr lang="hr-HR" sz="800" b="0" i="0" u="none" strike="noStrike" baseline="0">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619347</xdr:colOff>
      <xdr:row>0</xdr:row>
      <xdr:rowOff>0</xdr:rowOff>
    </xdr:from>
    <xdr:to>
      <xdr:col>1</xdr:col>
      <xdr:colOff>1552797</xdr:colOff>
      <xdr:row>0</xdr:row>
      <xdr:rowOff>963575</xdr:rowOff>
    </xdr:to>
    <xdr:sp macro="" textlink="" fLocksText="0">
      <xdr:nvSpPr>
        <xdr:cNvPr id="23601" name="Text Box 7">
          <a:extLst>
            <a:ext uri="{FF2B5EF4-FFF2-40B4-BE49-F238E27FC236}">
              <a16:creationId xmlns="" xmlns:a16="http://schemas.microsoft.com/office/drawing/2014/main" id="{00000000-0008-0000-0100-0000315C0000}"/>
            </a:ext>
          </a:extLst>
        </xdr:cNvPr>
        <xdr:cNvSpPr txBox="1">
          <a:spLocks noChangeArrowheads="1"/>
        </xdr:cNvSpPr>
      </xdr:nvSpPr>
      <xdr:spPr bwMode="auto">
        <a:xfrm>
          <a:off x="796556" y="0"/>
          <a:ext cx="933450" cy="963575"/>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INVESTITOR:</a:t>
          </a:r>
        </a:p>
        <a:p>
          <a:pPr algn="l" rtl="0">
            <a:defRPr sz="1000"/>
          </a:pPr>
          <a:r>
            <a:rPr lang="hr-HR" sz="800" b="0" i="0" u="none" strike="noStrike" baseline="0">
              <a:solidFill>
                <a:srgbClr val="000000"/>
              </a:solidFill>
              <a:latin typeface="Arial"/>
              <a:cs typeface="Arial"/>
            </a:rPr>
            <a:t>GRAĐEVINA:</a:t>
          </a:r>
        </a:p>
        <a:p>
          <a:pPr algn="l" rtl="0">
            <a:defRPr sz="1000"/>
          </a:pPr>
          <a:endParaRPr lang="hr-HR" sz="800" b="0" i="0" u="none" strike="noStrike" baseline="0">
            <a:solidFill>
              <a:srgbClr val="000000"/>
            </a:solidFill>
            <a:latin typeface="Arial"/>
            <a:cs typeface="Arial"/>
          </a:endParaRPr>
        </a:p>
        <a:p>
          <a:pPr algn="l" rtl="0">
            <a:defRPr sz="1000"/>
          </a:pPr>
          <a:r>
            <a:rPr lang="hr-HR" sz="800" b="0" i="0" u="none" strike="noStrike" baseline="0">
              <a:solidFill>
                <a:srgbClr val="000000"/>
              </a:solidFill>
              <a:latin typeface="Arial"/>
              <a:cs typeface="Arial"/>
            </a:rPr>
            <a:t>DATUM:</a:t>
          </a:r>
        </a:p>
        <a:p>
          <a:pPr algn="l" rtl="0">
            <a:defRPr sz="1000"/>
          </a:pPr>
          <a:r>
            <a:rPr lang="hr-HR" sz="800" b="0" i="0" u="none" strike="noStrike" baseline="0">
              <a:solidFill>
                <a:srgbClr val="000000"/>
              </a:solidFill>
              <a:latin typeface="Arial"/>
              <a:cs typeface="Arial"/>
            </a:rPr>
            <a:t>BROJ EV.:</a:t>
          </a:r>
        </a:p>
        <a:p>
          <a:pPr algn="l" rtl="0">
            <a:defRPr sz="1000"/>
          </a:pPr>
          <a:r>
            <a:rPr lang="hr-HR" sz="800" b="0" i="0" u="none" strike="noStrike" baseline="0">
              <a:solidFill>
                <a:srgbClr val="000000"/>
              </a:solidFill>
              <a:latin typeface="Arial"/>
              <a:cs typeface="Arial"/>
            </a:rPr>
            <a:t>GL. PROJEKTANT:</a:t>
          </a:r>
        </a:p>
        <a:p>
          <a:pPr algn="l" rtl="0">
            <a:defRPr sz="1000"/>
          </a:pPr>
          <a:r>
            <a:rPr lang="hr-HR" sz="800" b="0" i="0" u="none" strike="noStrike" baseline="0">
              <a:solidFill>
                <a:srgbClr val="000000"/>
              </a:solidFill>
              <a:latin typeface="Arial"/>
              <a:cs typeface="Arial"/>
            </a:rPr>
            <a:t>PROJEKTANT:</a:t>
          </a:r>
        </a:p>
      </xdr:txBody>
    </xdr:sp>
    <xdr:clientData/>
  </xdr:twoCellAnchor>
  <xdr:twoCellAnchor>
    <xdr:from>
      <xdr:col>1</xdr:col>
      <xdr:colOff>1532195</xdr:colOff>
      <xdr:row>0</xdr:row>
      <xdr:rowOff>0</xdr:rowOff>
    </xdr:from>
    <xdr:to>
      <xdr:col>7</xdr:col>
      <xdr:colOff>742063</xdr:colOff>
      <xdr:row>0</xdr:row>
      <xdr:rowOff>874971</xdr:rowOff>
    </xdr:to>
    <xdr:sp macro="" textlink="" fLocksText="0">
      <xdr:nvSpPr>
        <xdr:cNvPr id="23602" name="Text Box 8">
          <a:extLst>
            <a:ext uri="{FF2B5EF4-FFF2-40B4-BE49-F238E27FC236}">
              <a16:creationId xmlns="" xmlns:a16="http://schemas.microsoft.com/office/drawing/2014/main" id="{00000000-0008-0000-0100-0000325C0000}"/>
            </a:ext>
          </a:extLst>
        </xdr:cNvPr>
        <xdr:cNvSpPr txBox="1">
          <a:spLocks noChangeArrowheads="1"/>
        </xdr:cNvSpPr>
      </xdr:nvSpPr>
      <xdr:spPr bwMode="auto">
        <a:xfrm>
          <a:off x="1709404" y="0"/>
          <a:ext cx="4216031" cy="874971"/>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a:effectLst/>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algn="l" rtl="0">
            <a:defRPr sz="1000"/>
          </a:pPr>
          <a:r>
            <a:rPr lang="hr-HR" sz="800" b="0" i="0" u="none" strike="noStrike" baseline="0">
              <a:solidFill>
                <a:srgbClr val="000000"/>
              </a:solidFill>
              <a:latin typeface="Arial"/>
              <a:cs typeface="Arial"/>
            </a:rPr>
            <a:t>POSLOVNA ZGRADA, Čakovec, k.č 4128/30 i 4128/31 k.o. Čakovec </a:t>
          </a:r>
        </a:p>
        <a:p>
          <a:pPr algn="l" rtl="0">
            <a:defRPr sz="1000"/>
          </a:pPr>
          <a:r>
            <a:rPr lang="hr-HR" sz="800" b="0" i="0" u="none" strike="noStrike" baseline="0">
              <a:solidFill>
                <a:srgbClr val="000000"/>
              </a:solidFill>
              <a:latin typeface="Arial"/>
              <a:cs typeface="Arial"/>
            </a:rPr>
            <a:t>(novoformirana k.č. 4128/31 k.o. Čakovec)</a:t>
          </a:r>
        </a:p>
        <a:p>
          <a:pPr algn="l" rtl="0">
            <a:defRPr sz="1000"/>
          </a:pPr>
          <a:r>
            <a:rPr lang="hr-HR" sz="800" b="0" i="0" u="none" strike="noStrike" baseline="0">
              <a:solidFill>
                <a:srgbClr val="000000"/>
              </a:solidFill>
              <a:latin typeface="Arial"/>
              <a:cs typeface="Arial"/>
            </a:rPr>
            <a:t>lipanj  2016.</a:t>
          </a:r>
        </a:p>
        <a:p>
          <a:pPr algn="l" rtl="0">
            <a:lnSpc>
              <a:spcPts val="800"/>
            </a:lnSpc>
            <a:defRPr sz="1000"/>
          </a:pPr>
          <a:r>
            <a:rPr lang="hr-HR" sz="800" b="0" i="0" u="none" strike="noStrike" baseline="0">
              <a:solidFill>
                <a:srgbClr val="000000"/>
              </a:solidFill>
              <a:latin typeface="Arial"/>
              <a:cs typeface="Arial"/>
            </a:rPr>
            <a:t>600-2016, GLAVNI PROJEKT-STROJARSKI PROJEKT-TROŠKOVNIK</a:t>
          </a:r>
        </a:p>
        <a:p>
          <a:pPr algn="l" rtl="0">
            <a:defRPr sz="1000"/>
          </a:pPr>
          <a:r>
            <a:rPr lang="hr-HR" sz="800" b="0" i="0" u="none" strike="noStrike" baseline="0">
              <a:solidFill>
                <a:srgbClr val="000000"/>
              </a:solidFill>
              <a:latin typeface="Arial"/>
              <a:cs typeface="Arial"/>
            </a:rPr>
            <a:t>Bojan Perhoč, dipl.ing.arh.                                                      URBA ARH -  03/2016    </a:t>
          </a:r>
        </a:p>
        <a:p>
          <a:pPr algn="l" rtl="0">
            <a:lnSpc>
              <a:spcPts val="800"/>
            </a:lnSpc>
            <a:defRPr sz="1000"/>
          </a:pPr>
          <a:r>
            <a:rPr lang="hr-HR" sz="800" b="0" i="0" u="none" strike="noStrike" baseline="0">
              <a:solidFill>
                <a:srgbClr val="000000"/>
              </a:solidFill>
              <a:latin typeface="Arial"/>
              <a:cs typeface="Arial"/>
            </a:rPr>
            <a:t>Tomislav Divjak, dipl.ing.stroj.</a:t>
          </a:r>
        </a:p>
        <a:p>
          <a:pPr algn="l" rtl="0">
            <a:lnSpc>
              <a:spcPts val="700"/>
            </a:lnSpc>
            <a:defRPr sz="1000"/>
          </a:pPr>
          <a:endParaRPr lang="hr-HR" sz="8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620731</xdr:colOff>
      <xdr:row>0</xdr:row>
      <xdr:rowOff>1</xdr:rowOff>
    </xdr:from>
    <xdr:to>
      <xdr:col>1</xdr:col>
      <xdr:colOff>1554181</xdr:colOff>
      <xdr:row>0</xdr:row>
      <xdr:rowOff>876300</xdr:rowOff>
    </xdr:to>
    <xdr:sp macro="" textlink="" fLocksText="0">
      <xdr:nvSpPr>
        <xdr:cNvPr id="5" name="Text Box 7">
          <a:extLst>
            <a:ext uri="{FF2B5EF4-FFF2-40B4-BE49-F238E27FC236}">
              <a16:creationId xmlns="" xmlns:a16="http://schemas.microsoft.com/office/drawing/2014/main" id="{00000000-0008-0000-0200-000005000000}"/>
            </a:ext>
          </a:extLst>
        </xdr:cNvPr>
        <xdr:cNvSpPr txBox="1">
          <a:spLocks noChangeArrowheads="1"/>
        </xdr:cNvSpPr>
      </xdr:nvSpPr>
      <xdr:spPr bwMode="auto">
        <a:xfrm>
          <a:off x="830281" y="1"/>
          <a:ext cx="933450" cy="876299"/>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INVESTITOR:</a:t>
          </a:r>
        </a:p>
        <a:p>
          <a:pPr algn="l" rtl="0">
            <a:defRPr sz="1000"/>
          </a:pPr>
          <a:r>
            <a:rPr lang="hr-HR" sz="800" b="0" i="0" u="none" strike="noStrike" baseline="0">
              <a:solidFill>
                <a:srgbClr val="000000"/>
              </a:solidFill>
              <a:latin typeface="Arial"/>
              <a:cs typeface="Arial"/>
            </a:rPr>
            <a:t>GRAĐEVINA:</a:t>
          </a:r>
        </a:p>
        <a:p>
          <a:pPr algn="l" rtl="0">
            <a:defRPr sz="1000"/>
          </a:pPr>
          <a:endParaRPr lang="hr-HR" sz="800" b="0" i="0" u="none" strike="noStrike" baseline="0">
            <a:solidFill>
              <a:srgbClr val="000000"/>
            </a:solidFill>
            <a:latin typeface="Arial"/>
            <a:cs typeface="Arial"/>
          </a:endParaRPr>
        </a:p>
        <a:p>
          <a:pPr algn="l" rtl="0">
            <a:defRPr sz="1000"/>
          </a:pPr>
          <a:r>
            <a:rPr lang="hr-HR" sz="800" b="0" i="0" u="none" strike="noStrike" baseline="0">
              <a:solidFill>
                <a:srgbClr val="000000"/>
              </a:solidFill>
              <a:latin typeface="Arial"/>
              <a:cs typeface="Arial"/>
            </a:rPr>
            <a:t>DATUM:</a:t>
          </a:r>
        </a:p>
        <a:p>
          <a:pPr algn="l" rtl="0">
            <a:defRPr sz="1000"/>
          </a:pPr>
          <a:r>
            <a:rPr lang="hr-HR" sz="800" b="0" i="0" u="none" strike="noStrike" baseline="0">
              <a:solidFill>
                <a:srgbClr val="000000"/>
              </a:solidFill>
              <a:latin typeface="Arial"/>
              <a:cs typeface="Arial"/>
            </a:rPr>
            <a:t>BROJ EV.:</a:t>
          </a:r>
        </a:p>
        <a:p>
          <a:pPr algn="l" rtl="0">
            <a:defRPr sz="1000"/>
          </a:pPr>
          <a:r>
            <a:rPr lang="hr-HR" sz="800" b="0" i="0" u="none" strike="noStrike" baseline="0">
              <a:solidFill>
                <a:srgbClr val="000000"/>
              </a:solidFill>
              <a:latin typeface="Arial"/>
              <a:cs typeface="Arial"/>
            </a:rPr>
            <a:t>GL. PROJEKTANT:</a:t>
          </a:r>
        </a:p>
        <a:p>
          <a:pPr algn="l" rtl="0">
            <a:defRPr sz="1000"/>
          </a:pPr>
          <a:r>
            <a:rPr lang="hr-HR" sz="800" b="0" i="0" u="none" strike="noStrike" baseline="0">
              <a:solidFill>
                <a:srgbClr val="000000"/>
              </a:solidFill>
              <a:latin typeface="Arial"/>
              <a:cs typeface="Arial"/>
            </a:rPr>
            <a:t>PROJEKTANT:</a:t>
          </a:r>
        </a:p>
      </xdr:txBody>
    </xdr:sp>
    <xdr:clientData/>
  </xdr:twoCellAnchor>
  <xdr:twoCellAnchor>
    <xdr:from>
      <xdr:col>1</xdr:col>
      <xdr:colOff>1498315</xdr:colOff>
      <xdr:row>0</xdr:row>
      <xdr:rowOff>0</xdr:rowOff>
    </xdr:from>
    <xdr:to>
      <xdr:col>7</xdr:col>
      <xdr:colOff>694992</xdr:colOff>
      <xdr:row>0</xdr:row>
      <xdr:rowOff>895350</xdr:rowOff>
    </xdr:to>
    <xdr:sp macro="" textlink="" fLocksText="0">
      <xdr:nvSpPr>
        <xdr:cNvPr id="6" name="Text Box 8">
          <a:extLst>
            <a:ext uri="{FF2B5EF4-FFF2-40B4-BE49-F238E27FC236}">
              <a16:creationId xmlns="" xmlns:a16="http://schemas.microsoft.com/office/drawing/2014/main" id="{00000000-0008-0000-0200-000006000000}"/>
            </a:ext>
          </a:extLst>
        </xdr:cNvPr>
        <xdr:cNvSpPr txBox="1">
          <a:spLocks noChangeArrowheads="1"/>
        </xdr:cNvSpPr>
      </xdr:nvSpPr>
      <xdr:spPr bwMode="auto">
        <a:xfrm>
          <a:off x="1707865" y="0"/>
          <a:ext cx="4216352" cy="895350"/>
        </a:xfrm>
        <a:prstGeom prst="rect">
          <a:avLst/>
        </a:prstGeom>
        <a:solidFill>
          <a:srgbClr val="FFFFFF"/>
        </a:solidFill>
        <a:ln>
          <a:noFill/>
        </a:ln>
        <a:extLst/>
      </xdr:spPr>
      <xdr:txBody>
        <a:bodyPr vertOverflow="clip" wrap="square" lIns="20160" tIns="20160" rIns="20160" bIns="2016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685800</xdr:colOff>
      <xdr:row>0</xdr:row>
      <xdr:rowOff>0</xdr:rowOff>
    </xdr:from>
    <xdr:to>
      <xdr:col>1</xdr:col>
      <xdr:colOff>1647825</xdr:colOff>
      <xdr:row>0</xdr:row>
      <xdr:rowOff>861391</xdr:rowOff>
    </xdr:to>
    <xdr:sp macro="" textlink="" fLocksText="0">
      <xdr:nvSpPr>
        <xdr:cNvPr id="2" name="Text Box 4">
          <a:extLst>
            <a:ext uri="{FF2B5EF4-FFF2-40B4-BE49-F238E27FC236}">
              <a16:creationId xmlns="" xmlns:a16="http://schemas.microsoft.com/office/drawing/2014/main" id="{00000000-0008-0000-0300-000002000000}"/>
            </a:ext>
          </a:extLst>
        </xdr:cNvPr>
        <xdr:cNvSpPr txBox="1">
          <a:spLocks noChangeArrowheads="1"/>
        </xdr:cNvSpPr>
      </xdr:nvSpPr>
      <xdr:spPr bwMode="auto">
        <a:xfrm>
          <a:off x="868017" y="0"/>
          <a:ext cx="962025" cy="861391"/>
        </a:xfrm>
        <a:prstGeom prst="rect">
          <a:avLst/>
        </a:prstGeom>
        <a:solidFill>
          <a:srgbClr val="FFFFFF"/>
        </a:solidFill>
        <a:ln w="9525">
          <a:noFill/>
          <a:round/>
          <a:headEnd/>
          <a:tailEnd/>
        </a:ln>
        <a:effectLst/>
      </xdr:spPr>
      <xdr:txBody>
        <a:bodyPr vertOverflow="clip" wrap="square" lIns="20160" tIns="20160" rIns="20160" bIns="20160" anchor="t" upright="1"/>
        <a:lstStyle/>
        <a:p>
          <a:pPr algn="l" rtl="0">
            <a:defRPr sz="1000"/>
          </a:pPr>
          <a:r>
            <a:rPr lang="en-US" sz="800" b="0" i="0" strike="noStrike">
              <a:solidFill>
                <a:srgbClr val="000000"/>
              </a:solidFill>
              <a:latin typeface="Arial"/>
              <a:cs typeface="Arial"/>
            </a:rPr>
            <a:t>INVESTITOR:</a:t>
          </a:r>
        </a:p>
        <a:p>
          <a:pPr algn="l" rtl="0">
            <a:defRPr sz="1000"/>
          </a:pPr>
          <a:r>
            <a:rPr lang="en-US" sz="800" b="0" i="0" strike="noStrike">
              <a:solidFill>
                <a:srgbClr val="000000"/>
              </a:solidFill>
              <a:latin typeface="Arial"/>
              <a:cs typeface="Arial"/>
            </a:rPr>
            <a:t>GRAĐEVINA:</a:t>
          </a:r>
          <a:endParaRPr lang="hr-HR" sz="800" b="0" i="0" strike="noStrike">
            <a:solidFill>
              <a:srgbClr val="000000"/>
            </a:solidFill>
            <a:latin typeface="Arial"/>
            <a:cs typeface="Arial"/>
          </a:endParaRPr>
        </a:p>
        <a:p>
          <a:pPr algn="l" rtl="0">
            <a:defRPr sz="1000"/>
          </a:pPr>
          <a:endParaRPr lang="en-US" sz="800" b="0" i="0" strike="noStrike">
            <a:solidFill>
              <a:srgbClr val="000000"/>
            </a:solidFill>
            <a:latin typeface="Arial"/>
            <a:cs typeface="Arial"/>
          </a:endParaRPr>
        </a:p>
        <a:p>
          <a:pPr algn="l" rtl="0">
            <a:defRPr sz="1000"/>
          </a:pPr>
          <a:r>
            <a:rPr lang="en-US" sz="800" b="0" i="0" strike="noStrike">
              <a:solidFill>
                <a:srgbClr val="000000"/>
              </a:solidFill>
              <a:latin typeface="Arial"/>
              <a:cs typeface="Arial"/>
            </a:rPr>
            <a:t>DATUM:</a:t>
          </a:r>
        </a:p>
        <a:p>
          <a:pPr algn="l" rtl="0">
            <a:defRPr sz="1000"/>
          </a:pPr>
          <a:r>
            <a:rPr lang="en-US" sz="800" b="0" i="0" strike="noStrike">
              <a:solidFill>
                <a:srgbClr val="000000"/>
              </a:solidFill>
              <a:latin typeface="Arial"/>
              <a:cs typeface="Arial"/>
            </a:rPr>
            <a:t>BROJ EV.:</a:t>
          </a:r>
        </a:p>
        <a:p>
          <a:pPr algn="l" rtl="0">
            <a:defRPr sz="1000"/>
          </a:pPr>
          <a:r>
            <a:rPr lang="en-US" sz="800" b="0" i="0" strike="noStrike">
              <a:solidFill>
                <a:srgbClr val="000000"/>
              </a:solidFill>
              <a:latin typeface="Arial"/>
              <a:cs typeface="Arial"/>
            </a:rPr>
            <a:t>GL. PROJEKTANT:</a:t>
          </a:r>
        </a:p>
        <a:p>
          <a:pPr algn="l" rtl="0">
            <a:defRPr sz="1000"/>
          </a:pPr>
          <a:r>
            <a:rPr lang="en-US" sz="800" b="0" i="0" strike="noStrike">
              <a:solidFill>
                <a:srgbClr val="000000"/>
              </a:solidFill>
              <a:latin typeface="Arial"/>
              <a:cs typeface="Arial"/>
            </a:rPr>
            <a:t>PROJEKTANT:</a:t>
          </a:r>
        </a:p>
      </xdr:txBody>
    </xdr:sp>
    <xdr:clientData/>
  </xdr:twoCellAnchor>
  <xdr:twoCellAnchor>
    <xdr:from>
      <xdr:col>1</xdr:col>
      <xdr:colOff>1647825</xdr:colOff>
      <xdr:row>0</xdr:row>
      <xdr:rowOff>0</xdr:rowOff>
    </xdr:from>
    <xdr:to>
      <xdr:col>7</xdr:col>
      <xdr:colOff>771525</xdr:colOff>
      <xdr:row>0</xdr:row>
      <xdr:rowOff>877957</xdr:rowOff>
    </xdr:to>
    <xdr:sp macro="" textlink="" fLocksText="0">
      <xdr:nvSpPr>
        <xdr:cNvPr id="3" name="Text Box 5">
          <a:extLst>
            <a:ext uri="{FF2B5EF4-FFF2-40B4-BE49-F238E27FC236}">
              <a16:creationId xmlns="" xmlns:a16="http://schemas.microsoft.com/office/drawing/2014/main" id="{00000000-0008-0000-0300-000003000000}"/>
            </a:ext>
          </a:extLst>
        </xdr:cNvPr>
        <xdr:cNvSpPr txBox="1">
          <a:spLocks noChangeArrowheads="1"/>
        </xdr:cNvSpPr>
      </xdr:nvSpPr>
      <xdr:spPr bwMode="auto">
        <a:xfrm>
          <a:off x="1830042" y="0"/>
          <a:ext cx="4142961" cy="877957"/>
        </a:xfrm>
        <a:prstGeom prst="rect">
          <a:avLst/>
        </a:prstGeom>
        <a:solidFill>
          <a:srgbClr val="FFFFFF"/>
        </a:solidFill>
        <a:ln w="9525">
          <a:noFill/>
          <a:round/>
          <a:headEnd/>
          <a:tailEnd/>
        </a:ln>
        <a:effectLst/>
      </xdr:spPr>
      <xdr:txBody>
        <a:bodyPr vertOverflow="clip" wrap="square" lIns="20160" tIns="20160" rIns="20160" bIns="2016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p>
        <a:p>
          <a:pPr algn="l" rtl="0">
            <a:defRPr sz="1000"/>
          </a:pPr>
          <a:endParaRPr lang="en-US" sz="800" b="0" i="0" strike="noStrike">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685800</xdr:colOff>
      <xdr:row>0</xdr:row>
      <xdr:rowOff>0</xdr:rowOff>
    </xdr:from>
    <xdr:to>
      <xdr:col>1</xdr:col>
      <xdr:colOff>1647825</xdr:colOff>
      <xdr:row>0</xdr:row>
      <xdr:rowOff>876300</xdr:rowOff>
    </xdr:to>
    <xdr:sp macro="" textlink="" fLocksText="0">
      <xdr:nvSpPr>
        <xdr:cNvPr id="2" name="Text Box 4">
          <a:extLst>
            <a:ext uri="{FF2B5EF4-FFF2-40B4-BE49-F238E27FC236}">
              <a16:creationId xmlns="" xmlns:a16="http://schemas.microsoft.com/office/drawing/2014/main" id="{00000000-0008-0000-0400-000002000000}"/>
            </a:ext>
          </a:extLst>
        </xdr:cNvPr>
        <xdr:cNvSpPr txBox="1">
          <a:spLocks noChangeArrowheads="1"/>
        </xdr:cNvSpPr>
      </xdr:nvSpPr>
      <xdr:spPr bwMode="auto">
        <a:xfrm>
          <a:off x="866775" y="0"/>
          <a:ext cx="962025" cy="876300"/>
        </a:xfrm>
        <a:prstGeom prst="rect">
          <a:avLst/>
        </a:prstGeom>
        <a:solidFill>
          <a:srgbClr val="FFFFFF"/>
        </a:solidFill>
        <a:ln w="9525">
          <a:noFill/>
          <a:round/>
          <a:headEnd/>
          <a:tailEnd/>
        </a:ln>
        <a:effectLst/>
      </xdr:spPr>
      <xdr:txBody>
        <a:bodyPr vertOverflow="clip" wrap="square" lIns="20160" tIns="20160" rIns="20160" bIns="20160" anchor="t" upright="1"/>
        <a:lstStyle/>
        <a:p>
          <a:pPr algn="l" rtl="0">
            <a:defRPr sz="1000"/>
          </a:pPr>
          <a:r>
            <a:rPr lang="en-US" sz="800" b="0" i="0" strike="noStrike">
              <a:solidFill>
                <a:srgbClr val="000000"/>
              </a:solidFill>
              <a:latin typeface="Arial"/>
              <a:cs typeface="Arial"/>
            </a:rPr>
            <a:t>INVESTITOR:</a:t>
          </a:r>
        </a:p>
        <a:p>
          <a:pPr algn="l" rtl="0">
            <a:defRPr sz="1000"/>
          </a:pPr>
          <a:r>
            <a:rPr lang="en-US" sz="800" b="0" i="0" strike="noStrike">
              <a:solidFill>
                <a:srgbClr val="000000"/>
              </a:solidFill>
              <a:latin typeface="Arial"/>
              <a:cs typeface="Arial"/>
            </a:rPr>
            <a:t>GRAĐEVINA:</a:t>
          </a:r>
          <a:endParaRPr lang="hr-HR" sz="800" b="0" i="0" strike="noStrike">
            <a:solidFill>
              <a:srgbClr val="000000"/>
            </a:solidFill>
            <a:latin typeface="Arial"/>
            <a:cs typeface="Arial"/>
          </a:endParaRPr>
        </a:p>
        <a:p>
          <a:pPr algn="l" rtl="0">
            <a:defRPr sz="1000"/>
          </a:pPr>
          <a:endParaRPr lang="en-US" sz="800" b="0" i="0" strike="noStrike">
            <a:solidFill>
              <a:srgbClr val="000000"/>
            </a:solidFill>
            <a:latin typeface="Arial"/>
            <a:cs typeface="Arial"/>
          </a:endParaRPr>
        </a:p>
        <a:p>
          <a:pPr algn="l" rtl="0">
            <a:defRPr sz="1000"/>
          </a:pPr>
          <a:r>
            <a:rPr lang="en-US" sz="800" b="0" i="0" strike="noStrike">
              <a:solidFill>
                <a:srgbClr val="000000"/>
              </a:solidFill>
              <a:latin typeface="Arial"/>
              <a:cs typeface="Arial"/>
            </a:rPr>
            <a:t>DATUM:</a:t>
          </a:r>
        </a:p>
        <a:p>
          <a:pPr algn="l" rtl="0">
            <a:defRPr sz="1000"/>
          </a:pPr>
          <a:r>
            <a:rPr lang="en-US" sz="800" b="0" i="0" strike="noStrike">
              <a:solidFill>
                <a:srgbClr val="000000"/>
              </a:solidFill>
              <a:latin typeface="Arial"/>
              <a:cs typeface="Arial"/>
            </a:rPr>
            <a:t>BROJ EV.:</a:t>
          </a:r>
        </a:p>
        <a:p>
          <a:pPr algn="l" rtl="0">
            <a:defRPr sz="1000"/>
          </a:pPr>
          <a:r>
            <a:rPr lang="en-US" sz="800" b="0" i="0" strike="noStrike">
              <a:solidFill>
                <a:srgbClr val="000000"/>
              </a:solidFill>
              <a:latin typeface="Arial"/>
              <a:cs typeface="Arial"/>
            </a:rPr>
            <a:t>GL. PROJEKTANT:</a:t>
          </a:r>
        </a:p>
        <a:p>
          <a:pPr algn="l" rtl="0">
            <a:defRPr sz="1000"/>
          </a:pPr>
          <a:r>
            <a:rPr lang="en-US" sz="800" b="0" i="0" strike="noStrike">
              <a:solidFill>
                <a:srgbClr val="000000"/>
              </a:solidFill>
              <a:latin typeface="Arial"/>
              <a:cs typeface="Arial"/>
            </a:rPr>
            <a:t>PROJEKTANT:</a:t>
          </a:r>
        </a:p>
      </xdr:txBody>
    </xdr:sp>
    <xdr:clientData/>
  </xdr:twoCellAnchor>
  <xdr:twoCellAnchor>
    <xdr:from>
      <xdr:col>1</xdr:col>
      <xdr:colOff>1647825</xdr:colOff>
      <xdr:row>0</xdr:row>
      <xdr:rowOff>0</xdr:rowOff>
    </xdr:from>
    <xdr:to>
      <xdr:col>7</xdr:col>
      <xdr:colOff>771525</xdr:colOff>
      <xdr:row>0</xdr:row>
      <xdr:rowOff>876300</xdr:rowOff>
    </xdr:to>
    <xdr:sp macro="" textlink="" fLocksText="0">
      <xdr:nvSpPr>
        <xdr:cNvPr id="3" name="Text Box 5">
          <a:extLst>
            <a:ext uri="{FF2B5EF4-FFF2-40B4-BE49-F238E27FC236}">
              <a16:creationId xmlns="" xmlns:a16="http://schemas.microsoft.com/office/drawing/2014/main" id="{00000000-0008-0000-0400-000003000000}"/>
            </a:ext>
          </a:extLst>
        </xdr:cNvPr>
        <xdr:cNvSpPr txBox="1">
          <a:spLocks noChangeArrowheads="1"/>
        </xdr:cNvSpPr>
      </xdr:nvSpPr>
      <xdr:spPr bwMode="auto">
        <a:xfrm>
          <a:off x="1828800" y="0"/>
          <a:ext cx="4143375" cy="876300"/>
        </a:xfrm>
        <a:prstGeom prst="rect">
          <a:avLst/>
        </a:prstGeom>
        <a:solidFill>
          <a:srgbClr val="FFFFFF"/>
        </a:solidFill>
        <a:ln w="9525">
          <a:noFill/>
          <a:round/>
          <a:headEnd/>
          <a:tailEnd/>
        </a:ln>
        <a:effectLst/>
      </xdr:spPr>
      <xdr:txBody>
        <a:bodyPr vertOverflow="clip" wrap="square" lIns="20160" tIns="20160" rIns="20160" bIns="2016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p>
        <a:p>
          <a:pPr algn="l" rtl="0">
            <a:defRPr sz="1000"/>
          </a:pPr>
          <a:endParaRPr lang="en-US" sz="800" b="0" i="0" strike="noStrike">
            <a:solidFill>
              <a:srgbClr val="000000"/>
            </a:solidFill>
            <a:latin typeface="Arial"/>
            <a:cs typeface="Aria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1532757</xdr:colOff>
      <xdr:row>0</xdr:row>
      <xdr:rowOff>0</xdr:rowOff>
    </xdr:from>
    <xdr:to>
      <xdr:col>7</xdr:col>
      <xdr:colOff>745426</xdr:colOff>
      <xdr:row>0</xdr:row>
      <xdr:rowOff>1116724</xdr:rowOff>
    </xdr:to>
    <xdr:sp macro="" textlink="" fLocksText="0">
      <xdr:nvSpPr>
        <xdr:cNvPr id="5" name="Text Box 8">
          <a:extLst>
            <a:ext uri="{FF2B5EF4-FFF2-40B4-BE49-F238E27FC236}">
              <a16:creationId xmlns="" xmlns:a16="http://schemas.microsoft.com/office/drawing/2014/main" id="{00000000-0008-0000-0500-000005000000}"/>
            </a:ext>
          </a:extLst>
        </xdr:cNvPr>
        <xdr:cNvSpPr txBox="1">
          <a:spLocks noChangeArrowheads="1"/>
        </xdr:cNvSpPr>
      </xdr:nvSpPr>
      <xdr:spPr bwMode="auto">
        <a:xfrm>
          <a:off x="1718878" y="0"/>
          <a:ext cx="4216031" cy="1116724"/>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RE-SA d.o.o., Varaždin , Lošinjska 1</a:t>
          </a:r>
        </a:p>
        <a:p>
          <a:pPr algn="l" rtl="0">
            <a:defRPr sz="1000"/>
          </a:pPr>
          <a:r>
            <a:rPr lang="hr-HR" sz="800" b="0" i="0" u="none" strike="noStrike" baseline="0">
              <a:solidFill>
                <a:srgbClr val="000000"/>
              </a:solidFill>
              <a:latin typeface="Arial"/>
              <a:cs typeface="Arial"/>
            </a:rPr>
            <a:t>RUŠENJE POSTOJEĆE POSLOVNE ZGRADE TE IZGRADNJA ZAMJENSKE STAMBENO-POSLOVNE ZGRADE S 5 STANOVA I 3 PRODAVAONICE NEPREHRAMBENIM PROIZVODIMA, Varaždin, Optujska 8, k.č.br.897,898/1 i 898/3. k.o. Varaždin</a:t>
          </a:r>
        </a:p>
        <a:p>
          <a:pPr algn="l" rtl="0">
            <a:defRPr sz="1000"/>
          </a:pPr>
          <a:r>
            <a:rPr lang="hr-HR" sz="800" b="0" i="0" u="none" strike="noStrike" baseline="0">
              <a:solidFill>
                <a:srgbClr val="000000"/>
              </a:solidFill>
              <a:latin typeface="Arial"/>
              <a:cs typeface="Arial"/>
            </a:rPr>
            <a:t>rujanj  2015.</a:t>
          </a:r>
        </a:p>
        <a:p>
          <a:pPr algn="l" rtl="0">
            <a:defRPr sz="1000"/>
          </a:pPr>
          <a:r>
            <a:rPr lang="hr-HR" sz="800" b="0" i="0" u="none" strike="noStrike" baseline="0">
              <a:solidFill>
                <a:srgbClr val="000000"/>
              </a:solidFill>
              <a:latin typeface="Arial"/>
              <a:cs typeface="Arial"/>
            </a:rPr>
            <a:t>582-2015, GLAVNI PROJEKT-STROJARSKI PROJEKT-TROŠKOVNIK</a:t>
          </a:r>
        </a:p>
        <a:p>
          <a:pPr algn="l" rtl="0">
            <a:defRPr sz="1000"/>
          </a:pPr>
          <a:r>
            <a:rPr lang="hr-HR" sz="800" b="0" i="0" u="none" strike="noStrike" baseline="0">
              <a:solidFill>
                <a:srgbClr val="000000"/>
              </a:solidFill>
              <a:latin typeface="Arial"/>
              <a:cs typeface="Arial"/>
            </a:rPr>
            <a:t>Darko Brezovec, dipl.ing.arh.                                                      MMXV-50-ZOP     </a:t>
          </a:r>
        </a:p>
        <a:p>
          <a:pPr algn="l" rtl="0">
            <a:defRPr sz="1000"/>
          </a:pPr>
          <a:r>
            <a:rPr lang="hr-HR" sz="800" b="0" i="0" u="none" strike="noStrike" baseline="0">
              <a:solidFill>
                <a:srgbClr val="000000"/>
              </a:solidFill>
              <a:latin typeface="Arial"/>
              <a:cs typeface="Arial"/>
            </a:rPr>
            <a:t>Bogdan Rodić,  stroj.tehn.</a:t>
          </a:r>
        </a:p>
        <a:p>
          <a:pPr algn="l" rtl="0">
            <a:defRPr sz="1000"/>
          </a:pPr>
          <a:endParaRPr lang="hr-HR" sz="800" b="0" i="0" u="none" strike="noStrike" baseline="0">
            <a:solidFill>
              <a:srgbClr val="000000"/>
            </a:solidFill>
            <a:latin typeface="Arial"/>
            <a:cs typeface="Arial"/>
          </a:endParaRPr>
        </a:p>
      </xdr:txBody>
    </xdr:sp>
    <xdr:clientData/>
  </xdr:twoCellAnchor>
  <xdr:twoCellAnchor>
    <xdr:from>
      <xdr:col>1</xdr:col>
      <xdr:colOff>635000</xdr:colOff>
      <xdr:row>0</xdr:row>
      <xdr:rowOff>0</xdr:rowOff>
    </xdr:from>
    <xdr:to>
      <xdr:col>1</xdr:col>
      <xdr:colOff>1568450</xdr:colOff>
      <xdr:row>0</xdr:row>
      <xdr:rowOff>1095375</xdr:rowOff>
    </xdr:to>
    <xdr:sp macro="" textlink="" fLocksText="0">
      <xdr:nvSpPr>
        <xdr:cNvPr id="6" name="Text Box 7">
          <a:extLst>
            <a:ext uri="{FF2B5EF4-FFF2-40B4-BE49-F238E27FC236}">
              <a16:creationId xmlns="" xmlns:a16="http://schemas.microsoft.com/office/drawing/2014/main" id="{00000000-0008-0000-0500-000006000000}"/>
            </a:ext>
          </a:extLst>
        </xdr:cNvPr>
        <xdr:cNvSpPr txBox="1">
          <a:spLocks noChangeArrowheads="1"/>
        </xdr:cNvSpPr>
      </xdr:nvSpPr>
      <xdr:spPr bwMode="auto">
        <a:xfrm>
          <a:off x="821121" y="0"/>
          <a:ext cx="933450" cy="1095375"/>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INVESTITOR:</a:t>
          </a:r>
        </a:p>
        <a:p>
          <a:pPr algn="l" rtl="0">
            <a:defRPr sz="1000"/>
          </a:pPr>
          <a:r>
            <a:rPr lang="hr-HR" sz="800" b="0" i="0" u="none" strike="noStrike" baseline="0">
              <a:solidFill>
                <a:srgbClr val="000000"/>
              </a:solidFill>
              <a:latin typeface="Arial"/>
              <a:cs typeface="Arial"/>
            </a:rPr>
            <a:t>GRAĐEVINA:</a:t>
          </a:r>
        </a:p>
        <a:p>
          <a:pPr algn="l" rtl="0">
            <a:defRPr sz="1000"/>
          </a:pPr>
          <a:endParaRPr lang="hr-HR" sz="800" b="0" i="0" u="none" strike="noStrike" baseline="0">
            <a:solidFill>
              <a:srgbClr val="000000"/>
            </a:solidFill>
            <a:latin typeface="Arial"/>
            <a:cs typeface="Arial"/>
          </a:endParaRPr>
        </a:p>
        <a:p>
          <a:pPr algn="l" rtl="0">
            <a:defRPr sz="1000"/>
          </a:pPr>
          <a:endParaRPr lang="hr-HR" sz="800" b="0" i="0" u="none" strike="noStrike" baseline="0">
            <a:solidFill>
              <a:srgbClr val="000000"/>
            </a:solidFill>
            <a:latin typeface="Arial"/>
            <a:cs typeface="Arial"/>
          </a:endParaRPr>
        </a:p>
        <a:p>
          <a:pPr algn="l" rtl="0">
            <a:defRPr sz="1000"/>
          </a:pPr>
          <a:endParaRPr lang="hr-HR" sz="800" b="0" i="0" u="none" strike="noStrike" baseline="0">
            <a:solidFill>
              <a:srgbClr val="000000"/>
            </a:solidFill>
            <a:latin typeface="Arial"/>
            <a:cs typeface="Arial"/>
          </a:endParaRPr>
        </a:p>
        <a:p>
          <a:pPr algn="l" rtl="0">
            <a:defRPr sz="1000"/>
          </a:pPr>
          <a:r>
            <a:rPr lang="hr-HR" sz="800" b="0" i="0" u="none" strike="noStrike" baseline="0">
              <a:solidFill>
                <a:srgbClr val="000000"/>
              </a:solidFill>
              <a:latin typeface="Arial"/>
              <a:cs typeface="Arial"/>
            </a:rPr>
            <a:t>DATUM:</a:t>
          </a:r>
        </a:p>
        <a:p>
          <a:pPr algn="l" rtl="0">
            <a:defRPr sz="1000"/>
          </a:pPr>
          <a:r>
            <a:rPr lang="hr-HR" sz="800" b="0" i="0" u="none" strike="noStrike" baseline="0">
              <a:solidFill>
                <a:srgbClr val="000000"/>
              </a:solidFill>
              <a:latin typeface="Arial"/>
              <a:cs typeface="Arial"/>
            </a:rPr>
            <a:t>BROJ EV.:</a:t>
          </a:r>
        </a:p>
        <a:p>
          <a:pPr algn="l" rtl="0">
            <a:defRPr sz="1000"/>
          </a:pPr>
          <a:r>
            <a:rPr lang="hr-HR" sz="800" b="0" i="0" u="none" strike="noStrike" baseline="0">
              <a:solidFill>
                <a:srgbClr val="000000"/>
              </a:solidFill>
              <a:latin typeface="Arial"/>
              <a:cs typeface="Arial"/>
            </a:rPr>
            <a:t>GL. PROJEKTANT:</a:t>
          </a:r>
        </a:p>
        <a:p>
          <a:pPr algn="l" rtl="0">
            <a:defRPr sz="1000"/>
          </a:pPr>
          <a:r>
            <a:rPr lang="hr-HR" sz="800" b="0" i="0" u="none" strike="noStrike" baseline="0">
              <a:solidFill>
                <a:srgbClr val="000000"/>
              </a:solidFill>
              <a:latin typeface="Arial"/>
              <a:cs typeface="Arial"/>
            </a:rPr>
            <a:t>PROJEKTANT: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685800</xdr:colOff>
      <xdr:row>0</xdr:row>
      <xdr:rowOff>0</xdr:rowOff>
    </xdr:from>
    <xdr:to>
      <xdr:col>1</xdr:col>
      <xdr:colOff>1647825</xdr:colOff>
      <xdr:row>0</xdr:row>
      <xdr:rowOff>876300</xdr:rowOff>
    </xdr:to>
    <xdr:sp macro="" textlink="" fLocksText="0">
      <xdr:nvSpPr>
        <xdr:cNvPr id="2" name="Text Box 4">
          <a:extLst>
            <a:ext uri="{FF2B5EF4-FFF2-40B4-BE49-F238E27FC236}">
              <a16:creationId xmlns="" xmlns:a16="http://schemas.microsoft.com/office/drawing/2014/main" id="{00000000-0008-0000-0600-000002000000}"/>
            </a:ext>
          </a:extLst>
        </xdr:cNvPr>
        <xdr:cNvSpPr txBox="1">
          <a:spLocks noChangeArrowheads="1"/>
        </xdr:cNvSpPr>
      </xdr:nvSpPr>
      <xdr:spPr bwMode="auto">
        <a:xfrm>
          <a:off x="866775" y="0"/>
          <a:ext cx="962025" cy="876300"/>
        </a:xfrm>
        <a:prstGeom prst="rect">
          <a:avLst/>
        </a:prstGeom>
        <a:solidFill>
          <a:srgbClr val="FFFFFF"/>
        </a:solidFill>
        <a:ln w="9525">
          <a:noFill/>
          <a:round/>
          <a:headEnd/>
          <a:tailEnd/>
        </a:ln>
        <a:effectLst/>
      </xdr:spPr>
      <xdr:txBody>
        <a:bodyPr vertOverflow="clip" wrap="square" lIns="20160" tIns="20160" rIns="20160" bIns="20160" anchor="t" upright="1"/>
        <a:lstStyle/>
        <a:p>
          <a:pPr algn="l" rtl="0">
            <a:defRPr sz="1000"/>
          </a:pPr>
          <a:r>
            <a:rPr lang="en-US" sz="800" b="0" i="0" strike="noStrike">
              <a:solidFill>
                <a:srgbClr val="000000"/>
              </a:solidFill>
              <a:latin typeface="Arial"/>
              <a:cs typeface="Arial"/>
            </a:rPr>
            <a:t>INVESTITOR:</a:t>
          </a:r>
        </a:p>
        <a:p>
          <a:pPr algn="l" rtl="0">
            <a:defRPr sz="1000"/>
          </a:pPr>
          <a:r>
            <a:rPr lang="en-US" sz="800" b="0" i="0" strike="noStrike">
              <a:solidFill>
                <a:srgbClr val="000000"/>
              </a:solidFill>
              <a:latin typeface="Arial"/>
              <a:cs typeface="Arial"/>
            </a:rPr>
            <a:t>GRAĐEVINA:</a:t>
          </a:r>
        </a:p>
        <a:p>
          <a:pPr algn="l" rtl="0">
            <a:defRPr sz="1000"/>
          </a:pPr>
          <a:r>
            <a:rPr lang="en-US" sz="800" b="0" i="0" strike="noStrike">
              <a:solidFill>
                <a:srgbClr val="000000"/>
              </a:solidFill>
              <a:latin typeface="Arial"/>
              <a:cs typeface="Arial"/>
            </a:rPr>
            <a:t>DATUM:</a:t>
          </a:r>
        </a:p>
        <a:p>
          <a:pPr algn="l" rtl="0">
            <a:defRPr sz="1000"/>
          </a:pPr>
          <a:r>
            <a:rPr lang="en-US" sz="800" b="0" i="0" strike="noStrike">
              <a:solidFill>
                <a:srgbClr val="000000"/>
              </a:solidFill>
              <a:latin typeface="Arial"/>
              <a:cs typeface="Arial"/>
            </a:rPr>
            <a:t>BROJ EV.:</a:t>
          </a:r>
        </a:p>
        <a:p>
          <a:pPr algn="l" rtl="0">
            <a:defRPr sz="1000"/>
          </a:pPr>
          <a:r>
            <a:rPr lang="en-US" sz="800" b="0" i="0" strike="noStrike">
              <a:solidFill>
                <a:srgbClr val="000000"/>
              </a:solidFill>
              <a:latin typeface="Arial"/>
              <a:cs typeface="Arial"/>
            </a:rPr>
            <a:t>GL. PROJEKTANT:</a:t>
          </a:r>
        </a:p>
        <a:p>
          <a:pPr algn="l" rtl="0">
            <a:defRPr sz="1000"/>
          </a:pPr>
          <a:r>
            <a:rPr lang="en-US" sz="800" b="0" i="0" strike="noStrike">
              <a:solidFill>
                <a:srgbClr val="000000"/>
              </a:solidFill>
              <a:latin typeface="Arial"/>
              <a:cs typeface="Arial"/>
            </a:rPr>
            <a:t>PROJEKTANT:</a:t>
          </a:r>
        </a:p>
      </xdr:txBody>
    </xdr:sp>
    <xdr:clientData/>
  </xdr:twoCellAnchor>
  <xdr:twoCellAnchor>
    <xdr:from>
      <xdr:col>1</xdr:col>
      <xdr:colOff>1647825</xdr:colOff>
      <xdr:row>0</xdr:row>
      <xdr:rowOff>0</xdr:rowOff>
    </xdr:from>
    <xdr:to>
      <xdr:col>7</xdr:col>
      <xdr:colOff>771525</xdr:colOff>
      <xdr:row>0</xdr:row>
      <xdr:rowOff>876300</xdr:rowOff>
    </xdr:to>
    <xdr:sp macro="" textlink="" fLocksText="0">
      <xdr:nvSpPr>
        <xdr:cNvPr id="3" name="Text Box 5">
          <a:extLst>
            <a:ext uri="{FF2B5EF4-FFF2-40B4-BE49-F238E27FC236}">
              <a16:creationId xmlns="" xmlns:a16="http://schemas.microsoft.com/office/drawing/2014/main" id="{00000000-0008-0000-0600-000003000000}"/>
            </a:ext>
          </a:extLst>
        </xdr:cNvPr>
        <xdr:cNvSpPr txBox="1">
          <a:spLocks noChangeArrowheads="1"/>
        </xdr:cNvSpPr>
      </xdr:nvSpPr>
      <xdr:spPr bwMode="auto">
        <a:xfrm>
          <a:off x="1828800" y="0"/>
          <a:ext cx="4143375" cy="876300"/>
        </a:xfrm>
        <a:prstGeom prst="rect">
          <a:avLst/>
        </a:prstGeom>
        <a:solidFill>
          <a:srgbClr val="FFFFFF"/>
        </a:solidFill>
        <a:ln w="9525">
          <a:noFill/>
          <a:round/>
          <a:headEnd/>
          <a:tailEnd/>
        </a:ln>
        <a:effectLst/>
      </xdr:spPr>
      <xdr:txBody>
        <a:bodyPr vertOverflow="clip" wrap="square" lIns="20160" tIns="20160" rIns="20160" bIns="20160" anchor="t" upright="1"/>
        <a:lstStyle/>
        <a:p>
          <a:pPr algn="l" rtl="0">
            <a:defRPr sz="1000"/>
          </a:pPr>
          <a:r>
            <a:rPr lang="hr-HR" sz="800" b="0" i="0" strike="noStrike">
              <a:solidFill>
                <a:srgbClr val="000000"/>
              </a:solidFill>
              <a:latin typeface="Arial"/>
              <a:cs typeface="Arial"/>
            </a:rPr>
            <a:t>DOMAĆE</a:t>
          </a:r>
          <a:r>
            <a:rPr lang="hr-HR" sz="800" b="0" i="0" strike="noStrike" baseline="0">
              <a:solidFill>
                <a:srgbClr val="000000"/>
              </a:solidFill>
              <a:latin typeface="Arial"/>
              <a:cs typeface="Arial"/>
            </a:rPr>
            <a:t> MLIJEKO d.o.o., Franjevački trg 7, Varaždin</a:t>
          </a:r>
          <a:endParaRPr lang="en-US" sz="800" b="0" i="0" strike="noStrike">
            <a:solidFill>
              <a:srgbClr val="000000"/>
            </a:solidFill>
            <a:latin typeface="Arial"/>
            <a:cs typeface="Arial"/>
          </a:endParaRPr>
        </a:p>
        <a:p>
          <a:pPr algn="l" rtl="0">
            <a:defRPr sz="1000"/>
          </a:pPr>
          <a:r>
            <a:rPr lang="hr-HR" sz="800" b="0" i="0" strike="noStrike">
              <a:solidFill>
                <a:srgbClr val="000000"/>
              </a:solidFill>
              <a:latin typeface="Arial"/>
              <a:cs typeface="Arial"/>
            </a:rPr>
            <a:t>OBJEKT</a:t>
          </a:r>
          <a:r>
            <a:rPr lang="hr-HR" sz="800" b="0" i="0" strike="noStrike" baseline="0">
              <a:solidFill>
                <a:srgbClr val="000000"/>
              </a:solidFill>
              <a:latin typeface="Arial"/>
              <a:cs typeface="Arial"/>
            </a:rPr>
            <a:t> ZA PRERADU MLIJEKA-MINI MLJEKARA, Ivanec</a:t>
          </a:r>
          <a:endParaRPr lang="en-US" sz="800" b="0" i="0" strike="noStrike">
            <a:solidFill>
              <a:srgbClr val="000000"/>
            </a:solidFill>
            <a:latin typeface="Arial"/>
            <a:cs typeface="Arial"/>
          </a:endParaRPr>
        </a:p>
        <a:p>
          <a:pPr algn="l" rtl="0">
            <a:defRPr sz="1000"/>
          </a:pPr>
          <a:r>
            <a:rPr lang="hr-HR" sz="800" b="0" i="0" strike="noStrike">
              <a:solidFill>
                <a:srgbClr val="000000"/>
              </a:solidFill>
              <a:latin typeface="Arial"/>
              <a:cs typeface="Arial"/>
            </a:rPr>
            <a:t>rujan </a:t>
          </a:r>
          <a:r>
            <a:rPr lang="en-US" sz="800" b="0" i="0" strike="noStrike">
              <a:solidFill>
                <a:srgbClr val="000000"/>
              </a:solidFill>
              <a:latin typeface="Arial"/>
              <a:cs typeface="Arial"/>
            </a:rPr>
            <a:t>2009.</a:t>
          </a:r>
        </a:p>
        <a:p>
          <a:pPr algn="l" rtl="0">
            <a:defRPr sz="1000"/>
          </a:pPr>
          <a:r>
            <a:rPr lang="en-US" sz="800" b="0" i="0" strike="noStrike">
              <a:solidFill>
                <a:srgbClr val="000000"/>
              </a:solidFill>
              <a:latin typeface="Arial"/>
              <a:cs typeface="Arial"/>
            </a:rPr>
            <a:t>4</a:t>
          </a:r>
          <a:r>
            <a:rPr lang="hr-HR" sz="800" b="0" i="0" strike="noStrike">
              <a:solidFill>
                <a:srgbClr val="000000"/>
              </a:solidFill>
              <a:latin typeface="Arial"/>
              <a:cs typeface="Arial"/>
            </a:rPr>
            <a:t>19-</a:t>
          </a:r>
          <a:r>
            <a:rPr lang="en-US" sz="800" b="0" i="0" strike="noStrike">
              <a:solidFill>
                <a:srgbClr val="000000"/>
              </a:solidFill>
              <a:latin typeface="Arial"/>
              <a:cs typeface="Arial"/>
            </a:rPr>
            <a:t>2009, GLAVN</a:t>
          </a:r>
          <a:r>
            <a:rPr lang="hr-HR" sz="800" b="0" i="0" strike="noStrike">
              <a:solidFill>
                <a:srgbClr val="000000"/>
              </a:solidFill>
              <a:latin typeface="Arial"/>
              <a:cs typeface="Arial"/>
            </a:rPr>
            <a:t>O-IZVEDBENI</a:t>
          </a:r>
          <a:r>
            <a:rPr lang="hr-HR" sz="800" b="0" i="0" strike="noStrike" baseline="0">
              <a:solidFill>
                <a:srgbClr val="000000"/>
              </a:solidFill>
              <a:latin typeface="Arial"/>
              <a:cs typeface="Arial"/>
            </a:rPr>
            <a:t> </a:t>
          </a:r>
          <a:r>
            <a:rPr lang="en-US" sz="800" b="0" i="0" strike="noStrike">
              <a:solidFill>
                <a:srgbClr val="000000"/>
              </a:solidFill>
              <a:latin typeface="Arial"/>
              <a:cs typeface="Arial"/>
            </a:rPr>
            <a:t>PROJEKT-STROJARSKI PROJEKT</a:t>
          </a:r>
        </a:p>
        <a:p>
          <a:pPr algn="l" rtl="0">
            <a:defRPr sz="1000"/>
          </a:pPr>
          <a:r>
            <a:rPr lang="hr-HR" sz="800" b="0" i="0" strike="noStrike">
              <a:solidFill>
                <a:srgbClr val="000000"/>
              </a:solidFill>
              <a:latin typeface="Arial"/>
              <a:cs typeface="Arial"/>
            </a:rPr>
            <a:t>Zoran</a:t>
          </a:r>
          <a:r>
            <a:rPr lang="hr-HR" sz="800" b="0" i="0" strike="noStrike" baseline="0">
              <a:solidFill>
                <a:srgbClr val="000000"/>
              </a:solidFill>
              <a:latin typeface="Arial"/>
              <a:cs typeface="Arial"/>
            </a:rPr>
            <a:t> Brakus</a:t>
          </a:r>
          <a:r>
            <a:rPr lang="en-US" sz="800" b="0" i="0" strike="noStrike">
              <a:solidFill>
                <a:srgbClr val="000000"/>
              </a:solidFill>
              <a:latin typeface="Arial"/>
              <a:cs typeface="Arial"/>
            </a:rPr>
            <a:t> dipl.ing.arh.                                                                            </a:t>
          </a:r>
          <a:r>
            <a:rPr lang="hr-HR" sz="800" b="0" i="0" strike="noStrike">
              <a:solidFill>
                <a:srgbClr val="000000"/>
              </a:solidFill>
              <a:latin typeface="Arial"/>
              <a:cs typeface="Arial"/>
            </a:rPr>
            <a:t>104/09</a:t>
          </a:r>
          <a:endParaRPr lang="en-US" sz="800" b="0" i="0" strike="noStrike">
            <a:solidFill>
              <a:srgbClr val="000000"/>
            </a:solidFill>
            <a:latin typeface="Arial"/>
            <a:cs typeface="Arial"/>
          </a:endParaRPr>
        </a:p>
        <a:p>
          <a:pPr algn="l" rtl="0">
            <a:defRPr sz="1000"/>
          </a:pPr>
          <a:r>
            <a:rPr lang="en-US" sz="800" b="0" i="0" strike="noStrike">
              <a:solidFill>
                <a:srgbClr val="000000"/>
              </a:solidFill>
              <a:latin typeface="Arial"/>
              <a:cs typeface="Arial"/>
            </a:rPr>
            <a:t>Tomislav Divjak, dipl.ing.stroj.</a:t>
          </a:r>
        </a:p>
      </xdr:txBody>
    </xdr:sp>
    <xdr:clientData/>
  </xdr:twoCellAnchor>
  <xdr:twoCellAnchor>
    <xdr:from>
      <xdr:col>1</xdr:col>
      <xdr:colOff>685800</xdr:colOff>
      <xdr:row>0</xdr:row>
      <xdr:rowOff>0</xdr:rowOff>
    </xdr:from>
    <xdr:to>
      <xdr:col>1</xdr:col>
      <xdr:colOff>1647825</xdr:colOff>
      <xdr:row>0</xdr:row>
      <xdr:rowOff>1104900</xdr:rowOff>
    </xdr:to>
    <xdr:sp macro="" textlink="" fLocksText="0">
      <xdr:nvSpPr>
        <xdr:cNvPr id="4" name="Text Box 4">
          <a:extLst>
            <a:ext uri="{FF2B5EF4-FFF2-40B4-BE49-F238E27FC236}">
              <a16:creationId xmlns="" xmlns:a16="http://schemas.microsoft.com/office/drawing/2014/main" id="{00000000-0008-0000-0600-000004000000}"/>
            </a:ext>
          </a:extLst>
        </xdr:cNvPr>
        <xdr:cNvSpPr txBox="1">
          <a:spLocks noChangeArrowheads="1"/>
        </xdr:cNvSpPr>
      </xdr:nvSpPr>
      <xdr:spPr bwMode="auto">
        <a:xfrm>
          <a:off x="866775" y="0"/>
          <a:ext cx="962025" cy="1104900"/>
        </a:xfrm>
        <a:prstGeom prst="rect">
          <a:avLst/>
        </a:prstGeom>
        <a:solidFill>
          <a:srgbClr val="FFFFFF"/>
        </a:solidFill>
        <a:ln w="9525">
          <a:noFill/>
          <a:round/>
          <a:headEnd/>
          <a:tailEnd/>
        </a:ln>
        <a:effectLst/>
      </xdr:spPr>
      <xdr:txBody>
        <a:bodyPr vertOverflow="clip" wrap="square" lIns="20160" tIns="20160" rIns="20160" bIns="20160" anchor="t" upright="1"/>
        <a:lstStyle/>
        <a:p>
          <a:pPr algn="l" rtl="0">
            <a:defRPr sz="1000"/>
          </a:pPr>
          <a:r>
            <a:rPr lang="en-US" sz="800" b="0" i="0" strike="noStrike">
              <a:solidFill>
                <a:srgbClr val="000000"/>
              </a:solidFill>
              <a:latin typeface="Arial"/>
              <a:cs typeface="Arial"/>
            </a:rPr>
            <a:t>INVESTITOR:</a:t>
          </a:r>
        </a:p>
        <a:p>
          <a:pPr algn="l" rtl="0">
            <a:defRPr sz="1000"/>
          </a:pPr>
          <a:r>
            <a:rPr lang="en-US" sz="800" b="0" i="0" strike="noStrike">
              <a:solidFill>
                <a:srgbClr val="000000"/>
              </a:solidFill>
              <a:latin typeface="Arial"/>
              <a:cs typeface="Arial"/>
            </a:rPr>
            <a:t>GRAĐEVINA:</a:t>
          </a:r>
          <a:endParaRPr lang="hr-HR" sz="800" b="0" i="0" strike="noStrike">
            <a:solidFill>
              <a:srgbClr val="000000"/>
            </a:solidFill>
            <a:latin typeface="Arial"/>
            <a:cs typeface="Arial"/>
          </a:endParaRPr>
        </a:p>
        <a:p>
          <a:pPr algn="l" rtl="0">
            <a:defRPr sz="1000"/>
          </a:pPr>
          <a:endParaRPr lang="en-US" sz="800" b="0" i="0" strike="noStrike">
            <a:solidFill>
              <a:srgbClr val="000000"/>
            </a:solidFill>
            <a:latin typeface="Arial"/>
            <a:cs typeface="Arial"/>
          </a:endParaRPr>
        </a:p>
        <a:p>
          <a:pPr algn="l" rtl="0">
            <a:defRPr sz="1000"/>
          </a:pPr>
          <a:r>
            <a:rPr lang="en-US" sz="800" b="0" i="0" strike="noStrike">
              <a:solidFill>
                <a:srgbClr val="000000"/>
              </a:solidFill>
              <a:latin typeface="Arial"/>
              <a:cs typeface="Arial"/>
            </a:rPr>
            <a:t>DATUM:</a:t>
          </a:r>
        </a:p>
        <a:p>
          <a:pPr algn="l" rtl="0">
            <a:defRPr sz="1000"/>
          </a:pPr>
          <a:r>
            <a:rPr lang="en-US" sz="800" b="0" i="0" strike="noStrike">
              <a:solidFill>
                <a:srgbClr val="000000"/>
              </a:solidFill>
              <a:latin typeface="Arial"/>
              <a:cs typeface="Arial"/>
            </a:rPr>
            <a:t>BROJ EV.:</a:t>
          </a:r>
        </a:p>
        <a:p>
          <a:pPr algn="l" rtl="0">
            <a:defRPr sz="1000"/>
          </a:pPr>
          <a:r>
            <a:rPr lang="en-US" sz="800" b="0" i="0" strike="noStrike">
              <a:solidFill>
                <a:srgbClr val="000000"/>
              </a:solidFill>
              <a:latin typeface="Arial"/>
              <a:cs typeface="Arial"/>
            </a:rPr>
            <a:t>GL. PROJEKTANT:</a:t>
          </a:r>
        </a:p>
        <a:p>
          <a:pPr algn="l" rtl="0">
            <a:defRPr sz="1000"/>
          </a:pPr>
          <a:r>
            <a:rPr lang="en-US" sz="800" b="0" i="0" strike="noStrike">
              <a:solidFill>
                <a:srgbClr val="000000"/>
              </a:solidFill>
              <a:latin typeface="Arial"/>
              <a:cs typeface="Arial"/>
            </a:rPr>
            <a:t>PROJEKTANT:</a:t>
          </a:r>
        </a:p>
      </xdr:txBody>
    </xdr:sp>
    <xdr:clientData/>
  </xdr:twoCellAnchor>
  <xdr:twoCellAnchor>
    <xdr:from>
      <xdr:col>1</xdr:col>
      <xdr:colOff>1647825</xdr:colOff>
      <xdr:row>0</xdr:row>
      <xdr:rowOff>0</xdr:rowOff>
    </xdr:from>
    <xdr:to>
      <xdr:col>7</xdr:col>
      <xdr:colOff>771525</xdr:colOff>
      <xdr:row>0</xdr:row>
      <xdr:rowOff>1114424</xdr:rowOff>
    </xdr:to>
    <xdr:sp macro="" textlink="" fLocksText="0">
      <xdr:nvSpPr>
        <xdr:cNvPr id="5" name="Text Box 5">
          <a:extLst>
            <a:ext uri="{FF2B5EF4-FFF2-40B4-BE49-F238E27FC236}">
              <a16:creationId xmlns="" xmlns:a16="http://schemas.microsoft.com/office/drawing/2014/main" id="{00000000-0008-0000-0600-000005000000}"/>
            </a:ext>
          </a:extLst>
        </xdr:cNvPr>
        <xdr:cNvSpPr txBox="1">
          <a:spLocks noChangeArrowheads="1"/>
        </xdr:cNvSpPr>
      </xdr:nvSpPr>
      <xdr:spPr bwMode="auto">
        <a:xfrm>
          <a:off x="1828800" y="0"/>
          <a:ext cx="4143375" cy="1114424"/>
        </a:xfrm>
        <a:prstGeom prst="rect">
          <a:avLst/>
        </a:prstGeom>
        <a:solidFill>
          <a:srgbClr val="FFFFFF"/>
        </a:solidFill>
        <a:ln w="9525">
          <a:noFill/>
          <a:round/>
          <a:headEnd/>
          <a:tailEnd/>
        </a:ln>
        <a:effectLst/>
      </xdr:spPr>
      <xdr:txBody>
        <a:bodyPr vertOverflow="clip" wrap="square" lIns="20160" tIns="20160" rIns="20160" bIns="2016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p>
        <a:p>
          <a:pPr algn="l" rtl="0">
            <a:defRPr sz="1000"/>
          </a:pPr>
          <a:endParaRPr lang="en-US" sz="800" b="0" i="0" strike="noStrike">
            <a:solidFill>
              <a:srgbClr val="000000"/>
            </a:solidFill>
            <a:latin typeface="Arial"/>
            <a:cs typeface="Aria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597776</xdr:colOff>
      <xdr:row>0</xdr:row>
      <xdr:rowOff>0</xdr:rowOff>
    </xdr:from>
    <xdr:to>
      <xdr:col>1</xdr:col>
      <xdr:colOff>1619250</xdr:colOff>
      <xdr:row>0</xdr:row>
      <xdr:rowOff>899948</xdr:rowOff>
    </xdr:to>
    <xdr:sp macro="" textlink="" fLocksText="0">
      <xdr:nvSpPr>
        <xdr:cNvPr id="2" name="Text Box 7">
          <a:extLst>
            <a:ext uri="{FF2B5EF4-FFF2-40B4-BE49-F238E27FC236}">
              <a16:creationId xmlns="" xmlns:a16="http://schemas.microsoft.com/office/drawing/2014/main" id="{00000000-0008-0000-0700-000002000000}"/>
            </a:ext>
          </a:extLst>
        </xdr:cNvPr>
        <xdr:cNvSpPr txBox="1">
          <a:spLocks noChangeArrowheads="1"/>
        </xdr:cNvSpPr>
      </xdr:nvSpPr>
      <xdr:spPr bwMode="auto">
        <a:xfrm>
          <a:off x="797801" y="0"/>
          <a:ext cx="1021474" cy="899948"/>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INVESTITOR:</a:t>
          </a:r>
        </a:p>
        <a:p>
          <a:pPr algn="l" rtl="0">
            <a:defRPr sz="1000"/>
          </a:pPr>
          <a:r>
            <a:rPr lang="hr-HR" sz="800" b="0" i="0" u="none" strike="noStrike" baseline="0">
              <a:solidFill>
                <a:srgbClr val="000000"/>
              </a:solidFill>
              <a:latin typeface="Arial"/>
              <a:cs typeface="Arial"/>
            </a:rPr>
            <a:t>GRAĐEVINA:</a:t>
          </a:r>
        </a:p>
        <a:p>
          <a:pPr algn="l" rtl="0">
            <a:defRPr sz="1000"/>
          </a:pPr>
          <a:endParaRPr lang="hr-HR" sz="800" b="0" i="0" u="none" strike="noStrike" baseline="0">
            <a:solidFill>
              <a:srgbClr val="000000"/>
            </a:solidFill>
            <a:latin typeface="Arial"/>
            <a:cs typeface="Arial"/>
          </a:endParaRPr>
        </a:p>
        <a:p>
          <a:pPr algn="l" rtl="0">
            <a:defRPr sz="1000"/>
          </a:pPr>
          <a:r>
            <a:rPr lang="hr-HR" sz="800" b="0" i="0" u="none" strike="noStrike" baseline="0">
              <a:solidFill>
                <a:srgbClr val="000000"/>
              </a:solidFill>
              <a:latin typeface="Arial"/>
              <a:cs typeface="Arial"/>
            </a:rPr>
            <a:t>DATUM:</a:t>
          </a:r>
        </a:p>
        <a:p>
          <a:pPr algn="l" rtl="0">
            <a:defRPr sz="1000"/>
          </a:pPr>
          <a:r>
            <a:rPr lang="hr-HR" sz="800" b="0" i="0" u="none" strike="noStrike" baseline="0">
              <a:solidFill>
                <a:srgbClr val="000000"/>
              </a:solidFill>
              <a:latin typeface="Arial"/>
              <a:cs typeface="Arial"/>
            </a:rPr>
            <a:t>BROJ EV.:</a:t>
          </a:r>
        </a:p>
        <a:p>
          <a:pPr algn="l" rtl="0">
            <a:defRPr sz="1000"/>
          </a:pPr>
          <a:r>
            <a:rPr lang="hr-HR" sz="800" b="0" i="0" u="none" strike="noStrike" baseline="0">
              <a:solidFill>
                <a:srgbClr val="000000"/>
              </a:solidFill>
              <a:latin typeface="Arial"/>
              <a:cs typeface="Arial"/>
            </a:rPr>
            <a:t>GL. PROJEKTANT:</a:t>
          </a:r>
        </a:p>
        <a:p>
          <a:pPr algn="l" rtl="0">
            <a:defRPr sz="1000"/>
          </a:pPr>
          <a:r>
            <a:rPr lang="hr-HR" sz="800" b="0" i="0" u="none" strike="noStrike" baseline="0">
              <a:solidFill>
                <a:srgbClr val="000000"/>
              </a:solidFill>
              <a:latin typeface="Arial"/>
              <a:cs typeface="Arial"/>
            </a:rPr>
            <a:t>PROJEKTANT:</a:t>
          </a:r>
        </a:p>
      </xdr:txBody>
    </xdr:sp>
    <xdr:clientData/>
  </xdr:twoCellAnchor>
  <xdr:twoCellAnchor>
    <xdr:from>
      <xdr:col>1</xdr:col>
      <xdr:colOff>1635671</xdr:colOff>
      <xdr:row>0</xdr:row>
      <xdr:rowOff>1</xdr:rowOff>
    </xdr:from>
    <xdr:to>
      <xdr:col>7</xdr:col>
      <xdr:colOff>702879</xdr:colOff>
      <xdr:row>0</xdr:row>
      <xdr:rowOff>932792</xdr:rowOff>
    </xdr:to>
    <xdr:sp macro="" textlink="" fLocksText="0">
      <xdr:nvSpPr>
        <xdr:cNvPr id="3" name="Text Box 8">
          <a:extLst>
            <a:ext uri="{FF2B5EF4-FFF2-40B4-BE49-F238E27FC236}">
              <a16:creationId xmlns="" xmlns:a16="http://schemas.microsoft.com/office/drawing/2014/main" id="{00000000-0008-0000-0700-000003000000}"/>
            </a:ext>
          </a:extLst>
        </xdr:cNvPr>
        <xdr:cNvSpPr txBox="1">
          <a:spLocks noChangeArrowheads="1"/>
        </xdr:cNvSpPr>
      </xdr:nvSpPr>
      <xdr:spPr bwMode="auto">
        <a:xfrm>
          <a:off x="1835696" y="1"/>
          <a:ext cx="4086883" cy="932791"/>
        </a:xfrm>
        <a:prstGeom prst="rect">
          <a:avLst/>
        </a:prstGeom>
        <a:solidFill>
          <a:srgbClr val="FFFFFF"/>
        </a:solidFill>
        <a:ln>
          <a:noFill/>
        </a:ln>
        <a:extLst/>
      </xdr:spPr>
      <xdr:txBody>
        <a:bodyPr vertOverflow="clip" wrap="square" lIns="20160" tIns="20160" rIns="20160" bIns="2016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p>
        <a:p>
          <a:pPr algn="l" rtl="0">
            <a:lnSpc>
              <a:spcPts val="700"/>
            </a:lnSpc>
            <a:defRPr sz="1000"/>
          </a:pPr>
          <a:endParaRPr lang="hr-HR" sz="800" b="0" i="0" u="none" strike="noStrike" baseline="0">
            <a:solidFill>
              <a:srgbClr val="000000"/>
            </a:solidFill>
            <a:latin typeface="Arial"/>
            <a:cs typeface="Aria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620731</xdr:colOff>
      <xdr:row>0</xdr:row>
      <xdr:rowOff>0</xdr:rowOff>
    </xdr:from>
    <xdr:to>
      <xdr:col>1</xdr:col>
      <xdr:colOff>1554181</xdr:colOff>
      <xdr:row>0</xdr:row>
      <xdr:rowOff>1091629</xdr:rowOff>
    </xdr:to>
    <xdr:sp macro="" textlink="" fLocksText="0">
      <xdr:nvSpPr>
        <xdr:cNvPr id="3" name="Text Box 7">
          <a:extLst>
            <a:ext uri="{FF2B5EF4-FFF2-40B4-BE49-F238E27FC236}">
              <a16:creationId xmlns="" xmlns:a16="http://schemas.microsoft.com/office/drawing/2014/main" id="{00000000-0008-0000-0800-000003000000}"/>
            </a:ext>
          </a:extLst>
        </xdr:cNvPr>
        <xdr:cNvSpPr txBox="1">
          <a:spLocks noChangeArrowheads="1"/>
        </xdr:cNvSpPr>
      </xdr:nvSpPr>
      <xdr:spPr bwMode="auto">
        <a:xfrm>
          <a:off x="820756" y="0"/>
          <a:ext cx="933450" cy="1091629"/>
        </a:xfrm>
        <a:prstGeom prst="rect">
          <a:avLst/>
        </a:prstGeom>
        <a:solidFill>
          <a:srgbClr val="FFFFFF"/>
        </a:solidFill>
        <a:ln>
          <a:noFill/>
        </a:ln>
        <a:extLst/>
      </xdr:spPr>
      <xdr:txBody>
        <a:bodyPr vertOverflow="clip" wrap="square" lIns="20160" tIns="20160" rIns="20160" bIns="20160" anchor="t"/>
        <a:lstStyle/>
        <a:p>
          <a:pPr algn="l" rtl="0">
            <a:defRPr sz="1000"/>
          </a:pPr>
          <a:r>
            <a:rPr lang="hr-HR" sz="800" b="0" i="0" u="none" strike="noStrike" baseline="0">
              <a:solidFill>
                <a:srgbClr val="000000"/>
              </a:solidFill>
              <a:latin typeface="Arial"/>
              <a:cs typeface="Arial"/>
            </a:rPr>
            <a:t>INVESTITOR:</a:t>
          </a:r>
        </a:p>
        <a:p>
          <a:pPr algn="l" rtl="0">
            <a:defRPr sz="1000"/>
          </a:pPr>
          <a:r>
            <a:rPr lang="hr-HR" sz="800" b="0" i="0" u="none" strike="noStrike" baseline="0">
              <a:solidFill>
                <a:srgbClr val="000000"/>
              </a:solidFill>
              <a:latin typeface="Arial"/>
              <a:cs typeface="Arial"/>
            </a:rPr>
            <a:t>GRAĐEVINA:</a:t>
          </a:r>
        </a:p>
        <a:p>
          <a:pPr algn="l" rtl="0">
            <a:defRPr sz="1000"/>
          </a:pPr>
          <a:endParaRPr lang="hr-HR" sz="800" b="0" i="0" u="none" strike="noStrike" baseline="0">
            <a:solidFill>
              <a:srgbClr val="000000"/>
            </a:solidFill>
            <a:latin typeface="Arial"/>
            <a:cs typeface="Arial"/>
          </a:endParaRPr>
        </a:p>
        <a:p>
          <a:pPr algn="l" rtl="0">
            <a:defRPr sz="1000"/>
          </a:pPr>
          <a:r>
            <a:rPr lang="hr-HR" sz="800" b="0" i="0" u="none" strike="noStrike" baseline="0">
              <a:solidFill>
                <a:srgbClr val="000000"/>
              </a:solidFill>
              <a:latin typeface="Arial"/>
              <a:cs typeface="Arial"/>
            </a:rPr>
            <a:t>DATUM:</a:t>
          </a:r>
        </a:p>
        <a:p>
          <a:pPr algn="l" rtl="0">
            <a:defRPr sz="1000"/>
          </a:pPr>
          <a:r>
            <a:rPr lang="hr-HR" sz="800" b="0" i="0" u="none" strike="noStrike" baseline="0">
              <a:solidFill>
                <a:srgbClr val="000000"/>
              </a:solidFill>
              <a:latin typeface="Arial"/>
              <a:cs typeface="Arial"/>
            </a:rPr>
            <a:t>BROJ EV.:</a:t>
          </a:r>
        </a:p>
        <a:p>
          <a:pPr algn="l" rtl="0">
            <a:defRPr sz="1000"/>
          </a:pPr>
          <a:r>
            <a:rPr lang="hr-HR" sz="800" b="0" i="0" u="none" strike="noStrike" baseline="0">
              <a:solidFill>
                <a:srgbClr val="000000"/>
              </a:solidFill>
              <a:latin typeface="Arial"/>
              <a:cs typeface="Arial"/>
            </a:rPr>
            <a:t>GL. PROJEKTANT:</a:t>
          </a:r>
        </a:p>
        <a:p>
          <a:pPr algn="l" rtl="0">
            <a:defRPr sz="1000"/>
          </a:pPr>
          <a:r>
            <a:rPr lang="hr-HR" sz="800" b="0" i="0" u="none" strike="noStrike" baseline="0">
              <a:solidFill>
                <a:srgbClr val="000000"/>
              </a:solidFill>
              <a:latin typeface="Arial"/>
              <a:cs typeface="Arial"/>
            </a:rPr>
            <a:t>PROJEKTANT:</a:t>
          </a:r>
        </a:p>
      </xdr:txBody>
    </xdr:sp>
    <xdr:clientData/>
  </xdr:twoCellAnchor>
  <xdr:twoCellAnchor>
    <xdr:from>
      <xdr:col>1</xdr:col>
      <xdr:colOff>1498314</xdr:colOff>
      <xdr:row>0</xdr:row>
      <xdr:rowOff>0</xdr:rowOff>
    </xdr:from>
    <xdr:to>
      <xdr:col>7</xdr:col>
      <xdr:colOff>690326</xdr:colOff>
      <xdr:row>1</xdr:row>
      <xdr:rowOff>564</xdr:rowOff>
    </xdr:to>
    <xdr:sp macro="" textlink="" fLocksText="0">
      <xdr:nvSpPr>
        <xdr:cNvPr id="4" name="Text Box 8">
          <a:extLst>
            <a:ext uri="{FF2B5EF4-FFF2-40B4-BE49-F238E27FC236}">
              <a16:creationId xmlns="" xmlns:a16="http://schemas.microsoft.com/office/drawing/2014/main" id="{00000000-0008-0000-0800-000004000000}"/>
            </a:ext>
          </a:extLst>
        </xdr:cNvPr>
        <xdr:cNvSpPr txBox="1">
          <a:spLocks noChangeArrowheads="1"/>
        </xdr:cNvSpPr>
      </xdr:nvSpPr>
      <xdr:spPr bwMode="auto">
        <a:xfrm>
          <a:off x="1698339" y="0"/>
          <a:ext cx="4173587" cy="1105464"/>
        </a:xfrm>
        <a:prstGeom prst="rect">
          <a:avLst/>
        </a:prstGeom>
        <a:solidFill>
          <a:srgbClr val="FFFFFF"/>
        </a:solidFill>
        <a:ln>
          <a:noFill/>
        </a:ln>
        <a:extLst/>
      </xdr:spPr>
      <xdr:txBody>
        <a:bodyPr vertOverflow="clip" wrap="square" lIns="20160" tIns="20160" rIns="20160" bIns="2016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cs typeface="Times New Roman" panose="02020603050405020304" pitchFamily="18" charset="0"/>
            </a:rPr>
            <a:t>RB TEHNIKA d.o.o., Čakovec, Ul. Franje Punčeca 8</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POSLOVNA ZGRADA, Čakovec, k.č 4128/30 i 4128/31 k.o. Čakovec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(novoformirana k.č. 4128/31 k.o. Čakovec)</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lipanj  2016.</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600-2016, GLAVNI PROJEKT-STROJARSKI PROJEKT-TROŠKOVNIK</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Bojan Perhoč, dipl.ing.arh.                                                      URBA ARH -  03/2016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hr-HR" sz="800" b="0" i="0" u="none" strike="noStrike" kern="0" cap="none" spc="0" normalizeH="0" baseline="0" noProof="0">
              <a:ln>
                <a:noFill/>
              </a:ln>
              <a:solidFill>
                <a:srgbClr val="000000"/>
              </a:solidFill>
              <a:effectLst/>
              <a:uLnTx/>
              <a:uFillTx/>
              <a:latin typeface="Arial"/>
              <a:ea typeface="+mn-ea"/>
              <a:cs typeface="Arial"/>
            </a:rPr>
            <a:t>Tomislav Divjak, dipl.ing.stroj.</a:t>
          </a:r>
        </a:p>
        <a:p>
          <a:pPr algn="l" rtl="0">
            <a:defRPr sz="1000"/>
          </a:pPr>
          <a:endParaRPr lang="hr-HR"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013\510-2013-KARTONAzA%20IVANEC\510-2013-troskovnik-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014\537-2014-ARHIA-KOZJAK\TROSKOVNIK\tro&#353;kovnik%20-%20%20grijanje%20-%20hla&#273;enje%20-%20KOZJAK.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2015\582-2015-ARHIA-RE-SA\Troskovnik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2013\524-2013-PEKARA%20KLAS%20Semovec-CAR\Troskovnik-grijanje-KLAS-Car-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a"/>
      <sheetName val="Opce napomene"/>
      <sheetName val="Kotlovnica"/>
      <sheetName val="Solarno grijanje"/>
      <sheetName val="Gradjevinski"/>
      <sheetName val="Demontaze"/>
      <sheetName val="PLIN"/>
      <sheetName val="REKAPITULACIJA"/>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a"/>
      <sheetName val="Opce napomene"/>
      <sheetName val="Strojarnica"/>
      <sheetName val="Rashladni stroj"/>
      <sheetName val="Radijatorsko grijanje-posl. pr."/>
      <sheetName val="Ventilokon-p. pr."/>
      <sheetName val="Ventilokon-stan 1"/>
      <sheetName val="Ventilokon-stan 2"/>
      <sheetName val="Lok-odsis1-kat"/>
      <sheetName val="Lok-odsis stan1"/>
      <sheetName val="Lok-odsis stan2"/>
      <sheetName val="Ostali radovi"/>
      <sheetName val="REKAPITULACIJA"/>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a"/>
      <sheetName val="Opce napomene"/>
      <sheetName val="Strojarnica"/>
      <sheetName val="Podno grijanje"/>
      <sheetName val="Cijevni razvod GRIJANJE"/>
      <sheetName val="Grijanje-hlađenje klima uređaji"/>
      <sheetName val="prodaja i skl-vnet"/>
      <sheetName val="Lok-odsis"/>
      <sheetName val="Ostali radovi"/>
      <sheetName val="REKAPITULACIJA"/>
    </sheetNames>
    <sheetDataSet>
      <sheetData sheetId="0" refreshError="1"/>
      <sheetData sheetId="1" refreshError="1"/>
      <sheetData sheetId="2"/>
      <sheetData sheetId="3" refreshError="1"/>
      <sheetData sheetId="4" refreshError="1"/>
      <sheetData sheetId="5"/>
      <sheetData sheetId="6"/>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a"/>
      <sheetName val="Opci"/>
      <sheetName val="Radovi demontaže-kotlovnica"/>
      <sheetName val="Kotlovnica-NOVA"/>
      <sheetName val="Solarno grijanje"/>
      <sheetName val="Dizalica topline"/>
      <sheetName val="Bunarska pumpa"/>
      <sheetName val="Izmjenjivač topline zrak-voda"/>
      <sheetName val="Ostali radovi"/>
      <sheetName val="REKAPITULACIJA"/>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BreakPreview" zoomScaleNormal="100" zoomScaleSheetLayoutView="100" workbookViewId="0">
      <selection activeCell="C27" sqref="C27"/>
    </sheetView>
  </sheetViews>
  <sheetFormatPr defaultRowHeight="12.75"/>
  <cols>
    <col min="1" max="1" width="2.7109375" style="84" customWidth="1"/>
    <col min="2" max="2" width="28.7109375" style="85" customWidth="1"/>
    <col min="3" max="3" width="17.7109375" style="86" customWidth="1"/>
    <col min="4" max="4" width="38.7109375" style="91" customWidth="1"/>
    <col min="5" max="16384" width="9.140625" style="45"/>
  </cols>
  <sheetData>
    <row r="1" spans="1:4" ht="76.5" customHeight="1">
      <c r="A1" s="80"/>
      <c r="B1" s="81"/>
      <c r="C1" s="82"/>
      <c r="D1" s="83"/>
    </row>
    <row r="2" spans="1:4">
      <c r="D2" s="86"/>
    </row>
    <row r="3" spans="1:4">
      <c r="C3" s="87"/>
      <c r="D3" s="87"/>
    </row>
    <row r="4" spans="1:4">
      <c r="C4" s="87"/>
      <c r="D4" s="87"/>
    </row>
    <row r="5" spans="1:4">
      <c r="C5" s="87"/>
      <c r="D5" s="87"/>
    </row>
    <row r="6" spans="1:4">
      <c r="C6" s="87"/>
      <c r="D6" s="87"/>
    </row>
    <row r="7" spans="1:4">
      <c r="C7" s="87"/>
      <c r="D7" s="87"/>
    </row>
    <row r="8" spans="1:4">
      <c r="C8" s="86" t="s">
        <v>53</v>
      </c>
      <c r="D8" s="86"/>
    </row>
    <row r="9" spans="1:4" ht="18">
      <c r="C9" s="88" t="s">
        <v>208</v>
      </c>
      <c r="D9" s="87"/>
    </row>
    <row r="10" spans="1:4" ht="15">
      <c r="C10" s="133" t="s">
        <v>209</v>
      </c>
      <c r="D10" s="87"/>
    </row>
    <row r="11" spans="1:4">
      <c r="C11" s="136" t="s">
        <v>210</v>
      </c>
      <c r="D11" s="87"/>
    </row>
    <row r="12" spans="1:4">
      <c r="D12" s="86"/>
    </row>
    <row r="13" spans="1:4">
      <c r="C13" s="86" t="s">
        <v>54</v>
      </c>
      <c r="D13" s="86"/>
    </row>
    <row r="14" spans="1:4" ht="18">
      <c r="C14" s="88" t="s">
        <v>211</v>
      </c>
      <c r="D14" s="87"/>
    </row>
    <row r="15" spans="1:4" ht="15">
      <c r="C15" s="92" t="s">
        <v>212</v>
      </c>
      <c r="D15" s="87"/>
    </row>
    <row r="16" spans="1:4" ht="15">
      <c r="C16" s="92" t="s">
        <v>213</v>
      </c>
      <c r="D16" s="87"/>
    </row>
    <row r="17" spans="3:4">
      <c r="D17" s="87"/>
    </row>
    <row r="18" spans="3:4">
      <c r="C18" s="86" t="s">
        <v>55</v>
      </c>
      <c r="D18" s="86"/>
    </row>
    <row r="19" spans="3:4">
      <c r="C19" s="86" t="s">
        <v>56</v>
      </c>
      <c r="D19" s="87"/>
    </row>
    <row r="20" spans="3:4" ht="16.5">
      <c r="C20" s="90" t="s">
        <v>214</v>
      </c>
      <c r="D20" s="87"/>
    </row>
    <row r="21" spans="3:4">
      <c r="C21" s="136" t="s">
        <v>215</v>
      </c>
      <c r="D21" s="87"/>
    </row>
    <row r="22" spans="3:4">
      <c r="D22" s="87"/>
    </row>
    <row r="23" spans="3:4">
      <c r="D23" s="87"/>
    </row>
    <row r="24" spans="3:4">
      <c r="C24" s="89"/>
      <c r="D24" s="87"/>
    </row>
    <row r="25" spans="3:4">
      <c r="C25" s="86" t="s">
        <v>57</v>
      </c>
      <c r="D25" s="86"/>
    </row>
    <row r="26" spans="3:4">
      <c r="C26" s="86" t="s">
        <v>58</v>
      </c>
      <c r="D26" s="87"/>
    </row>
    <row r="27" spans="3:4" ht="16.5">
      <c r="C27" s="90" t="s">
        <v>59</v>
      </c>
      <c r="D27" s="87"/>
    </row>
    <row r="28" spans="3:4" ht="16.5">
      <c r="C28" s="90"/>
      <c r="D28" s="87"/>
    </row>
    <row r="29" spans="3:4" ht="16.5">
      <c r="C29" s="90"/>
      <c r="D29" s="87"/>
    </row>
    <row r="30" spans="3:4">
      <c r="C30" s="136" t="s">
        <v>60</v>
      </c>
      <c r="D30" s="86"/>
    </row>
    <row r="31" spans="3:4">
      <c r="C31" s="86" t="s">
        <v>58</v>
      </c>
      <c r="D31" s="87"/>
    </row>
    <row r="32" spans="3:4" ht="16.5">
      <c r="C32" s="90" t="s">
        <v>8</v>
      </c>
      <c r="D32" s="87"/>
    </row>
    <row r="33" spans="3:4" ht="16.5">
      <c r="C33" s="90"/>
      <c r="D33" s="87"/>
    </row>
    <row r="34" spans="3:4">
      <c r="C34" s="86" t="s">
        <v>60</v>
      </c>
      <c r="D34" s="86"/>
    </row>
    <row r="35" spans="3:4" ht="16.5">
      <c r="C35" s="90" t="s">
        <v>107</v>
      </c>
      <c r="D35" s="87"/>
    </row>
    <row r="36" spans="3:4" ht="16.5">
      <c r="C36" s="90"/>
      <c r="D36" s="87"/>
    </row>
    <row r="37" spans="3:4" ht="16.5">
      <c r="C37" s="90"/>
      <c r="D37" s="87"/>
    </row>
    <row r="38" spans="3:4" ht="16.5">
      <c r="C38" s="90"/>
      <c r="D38" s="87"/>
    </row>
    <row r="39" spans="3:4" ht="16.5">
      <c r="C39" s="86" t="s">
        <v>61</v>
      </c>
      <c r="D39" s="90" t="s">
        <v>63</v>
      </c>
    </row>
    <row r="40" spans="3:4" ht="16.5">
      <c r="D40" s="90" t="s">
        <v>216</v>
      </c>
    </row>
    <row r="41" spans="3:4" ht="16.5">
      <c r="D41" s="93"/>
    </row>
    <row r="42" spans="3:4">
      <c r="D42" s="86"/>
    </row>
    <row r="43" spans="3:4">
      <c r="C43" s="136" t="s">
        <v>218</v>
      </c>
      <c r="D43" s="86"/>
    </row>
    <row r="44" spans="3:4">
      <c r="D44" s="86"/>
    </row>
    <row r="45" spans="3:4">
      <c r="D45" s="86"/>
    </row>
    <row r="46" spans="3:4">
      <c r="C46" s="136" t="s">
        <v>217</v>
      </c>
      <c r="D46" s="86"/>
    </row>
    <row r="47" spans="3:4">
      <c r="D47" s="86"/>
    </row>
    <row r="48" spans="3:4">
      <c r="D48" s="86"/>
    </row>
    <row r="49" spans="3:4">
      <c r="C49" s="87" t="s">
        <v>62</v>
      </c>
      <c r="D49" s="86"/>
    </row>
    <row r="50" spans="3:4" ht="16.5">
      <c r="C50" s="90" t="s">
        <v>59</v>
      </c>
    </row>
  </sheetData>
  <customSheetViews>
    <customSheetView guid="{7FB39C31-644A-4278-8F06-A344014E5D04}" showPageBreaks="1" printArea="1">
      <selection activeCell="B14" sqref="B14"/>
      <pageMargins left="0.98425196850393704" right="0.39370078740157483" top="0.39370078740157483" bottom="0.78740157480314965" header="0.39370078740157483" footer="0.39370078740157483"/>
      <pageSetup paperSize="9" firstPageNumber="0" orientation="portrait" r:id="rId1"/>
      <headerFooter alignWithMargins="0"/>
    </customSheetView>
  </customSheetViews>
  <phoneticPr fontId="2" type="noConversion"/>
  <pageMargins left="0.98425196850393704" right="0.39370078740157483" top="0.39370078740157483" bottom="0.78740157480314965" header="0.39370078740157483" footer="0.39370078740157483"/>
  <pageSetup paperSize="9" firstPageNumber="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zoomScaleNormal="100" zoomScaleSheetLayoutView="100" workbookViewId="0">
      <pane ySplit="3" topLeftCell="A34" activePane="bottomLeft" state="frozenSplit"/>
      <selection activeCell="B6" sqref="B6"/>
      <selection pane="bottomLeft" activeCell="B57" sqref="B57"/>
    </sheetView>
  </sheetViews>
  <sheetFormatPr defaultRowHeight="12.75"/>
  <cols>
    <col min="1" max="1" width="2.7109375" style="8" customWidth="1"/>
    <col min="2" max="2" width="50.7109375" style="4" customWidth="1"/>
    <col min="3" max="3" width="4.7109375" style="34" customWidth="1"/>
    <col min="4" max="4" width="4.7109375" style="31" customWidth="1"/>
    <col min="5" max="5" width="1.7109375" style="18" customWidth="1"/>
    <col min="6" max="6" width="11.42578125" style="15" customWidth="1"/>
    <col min="7" max="7" width="1.7109375" style="15" customWidth="1"/>
    <col min="8" max="8" width="11.7109375" customWidth="1"/>
  </cols>
  <sheetData>
    <row r="1" spans="1:8" ht="75.599999999999994" customHeight="1">
      <c r="A1" s="12"/>
      <c r="B1" s="13"/>
      <c r="C1" s="33"/>
      <c r="D1" s="30"/>
      <c r="E1" s="19"/>
      <c r="F1" s="22"/>
      <c r="G1" s="22"/>
      <c r="H1" s="23"/>
    </row>
    <row r="2" spans="1:8" s="25" customFormat="1" ht="11.25">
      <c r="A2" s="26" t="s">
        <v>75</v>
      </c>
      <c r="B2" s="27" t="str">
        <f>$B$4</f>
        <v>8. LOKALNA ODSISNA VENTILACIJA</v>
      </c>
      <c r="C2" s="28" t="s">
        <v>76</v>
      </c>
      <c r="D2" s="28" t="s">
        <v>77</v>
      </c>
      <c r="E2" s="28"/>
      <c r="F2" s="29" t="s">
        <v>79</v>
      </c>
      <c r="G2" s="29"/>
      <c r="H2" s="28" t="s">
        <v>78</v>
      </c>
    </row>
    <row r="4" spans="1:8">
      <c r="B4" s="78" t="s">
        <v>414</v>
      </c>
    </row>
    <row r="5" spans="1:8">
      <c r="B5" s="78"/>
    </row>
    <row r="6" spans="1:8" ht="39" customHeight="1">
      <c r="A6" s="8">
        <f>COUNT(A$3:A5)+1</f>
        <v>1</v>
      </c>
      <c r="B6" s="105" t="s">
        <v>333</v>
      </c>
    </row>
    <row r="7" spans="1:8" ht="105" customHeight="1">
      <c r="B7" s="94" t="s">
        <v>337</v>
      </c>
    </row>
    <row r="8" spans="1:8">
      <c r="B8" s="94"/>
      <c r="C8" s="103" t="s">
        <v>73</v>
      </c>
      <c r="D8" s="31">
        <v>3</v>
      </c>
      <c r="F8" s="16"/>
      <c r="H8" s="17">
        <f>D8*F8</f>
        <v>0</v>
      </c>
    </row>
    <row r="9" spans="1:8">
      <c r="B9" s="10"/>
      <c r="F9" s="22"/>
      <c r="H9" s="36"/>
    </row>
    <row r="10" spans="1:8" ht="38.25">
      <c r="A10" s="8">
        <f>COUNT(A$3:A9)+1</f>
        <v>2</v>
      </c>
      <c r="B10" s="95" t="s">
        <v>81</v>
      </c>
    </row>
    <row r="11" spans="1:8" ht="25.5">
      <c r="B11" s="94" t="s">
        <v>39</v>
      </c>
      <c r="C11" s="103" t="s">
        <v>73</v>
      </c>
      <c r="D11" s="31">
        <v>2</v>
      </c>
      <c r="F11" s="16"/>
      <c r="H11" s="17">
        <f>D11*F11</f>
        <v>0</v>
      </c>
    </row>
    <row r="12" spans="1:8">
      <c r="B12" s="94"/>
      <c r="C12" s="103"/>
      <c r="F12" s="22"/>
      <c r="H12" s="36"/>
    </row>
    <row r="13" spans="1:8" ht="51">
      <c r="A13" s="8">
        <f>COUNT(A$3:A12)+1</f>
        <v>3</v>
      </c>
      <c r="B13" s="4" t="s">
        <v>104</v>
      </c>
    </row>
    <row r="14" spans="1:8">
      <c r="B14" s="94" t="s">
        <v>111</v>
      </c>
      <c r="C14" s="34" t="s">
        <v>67</v>
      </c>
      <c r="D14" s="132">
        <v>3</v>
      </c>
      <c r="F14" s="16"/>
      <c r="H14" s="17">
        <f>D14*F14</f>
        <v>0</v>
      </c>
    </row>
    <row r="15" spans="1:8" ht="38.25">
      <c r="A15" s="12"/>
      <c r="B15" s="131" t="s">
        <v>44</v>
      </c>
      <c r="C15" s="103"/>
      <c r="D15" s="129"/>
      <c r="F15" s="22"/>
      <c r="H15" s="36"/>
    </row>
    <row r="17" spans="1:8">
      <c r="A17" s="8">
        <f>COUNT(A$3:A16)+1</f>
        <v>4</v>
      </c>
      <c r="B17" s="4" t="s">
        <v>105</v>
      </c>
    </row>
    <row r="18" spans="1:8">
      <c r="B18" s="140" t="s">
        <v>112</v>
      </c>
      <c r="C18" s="34" t="s">
        <v>67</v>
      </c>
      <c r="D18" s="31">
        <v>3</v>
      </c>
      <c r="F18" s="16"/>
      <c r="H18" s="17">
        <f>D18*F18</f>
        <v>0</v>
      </c>
    </row>
    <row r="19" spans="1:8">
      <c r="A19" s="12"/>
      <c r="B19" s="130"/>
      <c r="D19" s="129"/>
      <c r="F19" s="22"/>
      <c r="H19" s="36"/>
    </row>
    <row r="20" spans="1:8" ht="25.5">
      <c r="A20" s="8">
        <f>COUNT(A$3:A19)+1</f>
        <v>5</v>
      </c>
      <c r="B20" s="105" t="s">
        <v>45</v>
      </c>
    </row>
    <row r="21" spans="1:8">
      <c r="B21" s="94" t="s">
        <v>113</v>
      </c>
      <c r="C21" s="34" t="s">
        <v>67</v>
      </c>
      <c r="D21" s="132">
        <v>3</v>
      </c>
      <c r="F21" s="16"/>
      <c r="H21" s="17">
        <f>D21*F21</f>
        <v>0</v>
      </c>
    </row>
    <row r="22" spans="1:8">
      <c r="B22" s="94"/>
      <c r="D22" s="132"/>
      <c r="F22" s="22"/>
      <c r="H22" s="36"/>
    </row>
    <row r="23" spans="1:8" ht="51">
      <c r="A23" s="8">
        <f>COUNT(A$3:A21)+1</f>
        <v>6</v>
      </c>
      <c r="B23" s="95" t="s">
        <v>34</v>
      </c>
    </row>
    <row r="24" spans="1:8">
      <c r="B24" s="10" t="s">
        <v>29</v>
      </c>
      <c r="F24"/>
      <c r="G24"/>
    </row>
    <row r="25" spans="1:8">
      <c r="B25" s="134" t="s">
        <v>30</v>
      </c>
      <c r="C25" s="34" t="s">
        <v>67</v>
      </c>
      <c r="D25" s="31">
        <v>3</v>
      </c>
      <c r="F25" s="16"/>
      <c r="H25" s="17">
        <f t="shared" ref="H25:H30" si="0">D25*F25</f>
        <v>0</v>
      </c>
    </row>
    <row r="26" spans="1:8">
      <c r="B26" s="134" t="s">
        <v>31</v>
      </c>
      <c r="C26" s="34" t="s">
        <v>67</v>
      </c>
      <c r="D26" s="31">
        <v>3</v>
      </c>
      <c r="F26" s="16"/>
      <c r="H26" s="17">
        <f t="shared" si="0"/>
        <v>0</v>
      </c>
    </row>
    <row r="27" spans="1:8">
      <c r="B27" s="134" t="s">
        <v>35</v>
      </c>
      <c r="C27" s="34" t="s">
        <v>67</v>
      </c>
      <c r="D27" s="31">
        <v>2</v>
      </c>
      <c r="F27" s="16"/>
      <c r="H27" s="17">
        <f t="shared" si="0"/>
        <v>0</v>
      </c>
    </row>
    <row r="28" spans="1:8">
      <c r="B28" s="134" t="s">
        <v>32</v>
      </c>
      <c r="C28" s="34" t="s">
        <v>67</v>
      </c>
      <c r="D28" s="31">
        <v>3</v>
      </c>
      <c r="F28" s="16"/>
      <c r="H28" s="17">
        <f t="shared" si="0"/>
        <v>0</v>
      </c>
    </row>
    <row r="29" spans="1:8">
      <c r="B29" s="134" t="s">
        <v>114</v>
      </c>
      <c r="C29" s="34" t="s">
        <v>67</v>
      </c>
      <c r="D29" s="31">
        <v>3</v>
      </c>
      <c r="F29" s="16"/>
      <c r="H29" s="17">
        <f t="shared" si="0"/>
        <v>0</v>
      </c>
    </row>
    <row r="30" spans="1:8">
      <c r="B30" s="134" t="s">
        <v>36</v>
      </c>
      <c r="C30" s="34" t="s">
        <v>67</v>
      </c>
      <c r="D30" s="31">
        <v>2</v>
      </c>
      <c r="F30" s="16"/>
      <c r="H30" s="17">
        <f t="shared" si="0"/>
        <v>0</v>
      </c>
    </row>
    <row r="31" spans="1:8">
      <c r="B31" s="134"/>
      <c r="F31" s="22"/>
      <c r="H31" s="36"/>
    </row>
    <row r="32" spans="1:8" ht="63.75">
      <c r="A32" s="8">
        <f>COUNT(A$3:A30)+1</f>
        <v>7</v>
      </c>
      <c r="B32" s="137" t="s">
        <v>164</v>
      </c>
    </row>
    <row r="33" spans="1:8">
      <c r="B33" s="10" t="s">
        <v>103</v>
      </c>
      <c r="C33" s="34" t="s">
        <v>68</v>
      </c>
      <c r="D33" s="31">
        <v>4</v>
      </c>
      <c r="F33" s="16"/>
      <c r="H33" s="17">
        <f>D33*F33</f>
        <v>0</v>
      </c>
    </row>
    <row r="34" spans="1:8">
      <c r="B34" s="10"/>
      <c r="F34" s="22"/>
      <c r="H34" s="36"/>
    </row>
    <row r="35" spans="1:8" ht="38.25">
      <c r="A35" s="8">
        <f>COUNT(A$3:A34)+1</f>
        <v>8</v>
      </c>
      <c r="B35" s="4" t="s">
        <v>106</v>
      </c>
    </row>
    <row r="36" spans="1:8">
      <c r="B36" s="10"/>
      <c r="C36" s="34" t="s">
        <v>73</v>
      </c>
      <c r="D36" s="31">
        <v>1</v>
      </c>
      <c r="F36" s="16"/>
      <c r="H36" s="17">
        <f>D36*F36</f>
        <v>0</v>
      </c>
    </row>
    <row r="37" spans="1:8">
      <c r="B37" s="10"/>
      <c r="F37" s="22"/>
      <c r="H37" s="36"/>
    </row>
    <row r="38" spans="1:8" ht="51">
      <c r="A38" s="8">
        <f>COUNT(A$3:A37)+1</f>
        <v>9</v>
      </c>
      <c r="B38" s="137" t="s">
        <v>165</v>
      </c>
    </row>
    <row r="39" spans="1:8">
      <c r="B39" s="10"/>
      <c r="C39" s="34" t="s">
        <v>73</v>
      </c>
      <c r="D39" s="31">
        <v>1</v>
      </c>
      <c r="F39" s="16"/>
      <c r="H39" s="17">
        <f>D39*F39</f>
        <v>0</v>
      </c>
    </row>
    <row r="40" spans="1:8">
      <c r="B40" s="134"/>
      <c r="F40" s="22"/>
      <c r="H40" s="36"/>
    </row>
    <row r="41" spans="1:8" ht="76.5">
      <c r="A41" s="8">
        <f>COUNT(A$3:A40)+1</f>
        <v>10</v>
      </c>
      <c r="B41" s="96" t="s">
        <v>33</v>
      </c>
      <c r="F41" s="22"/>
      <c r="H41" s="36"/>
    </row>
    <row r="42" spans="1:8">
      <c r="C42" s="34" t="s">
        <v>69</v>
      </c>
      <c r="D42" s="31">
        <v>18</v>
      </c>
      <c r="F42" s="16"/>
      <c r="H42" s="17">
        <f>D42*F42</f>
        <v>0</v>
      </c>
    </row>
    <row r="43" spans="1:8">
      <c r="B43" s="134"/>
      <c r="F43" s="22"/>
      <c r="H43" s="36"/>
    </row>
    <row r="44" spans="1:8" ht="38.25">
      <c r="A44" s="8">
        <f>COUNT(A$3:A43)+1</f>
        <v>11</v>
      </c>
      <c r="B44" s="95" t="s">
        <v>82</v>
      </c>
    </row>
    <row r="45" spans="1:8">
      <c r="B45" s="94"/>
      <c r="C45" s="103" t="s">
        <v>73</v>
      </c>
      <c r="D45" s="31">
        <v>5</v>
      </c>
      <c r="F45" s="16"/>
      <c r="H45" s="17">
        <f>D45*F45</f>
        <v>0</v>
      </c>
    </row>
    <row r="46" spans="1:8">
      <c r="B46" s="94"/>
      <c r="C46" s="103"/>
      <c r="F46" s="22"/>
      <c r="H46" s="36"/>
    </row>
    <row r="47" spans="1:8" ht="51">
      <c r="A47" s="8">
        <f>COUNT(A$3:A45)+1</f>
        <v>12</v>
      </c>
      <c r="B47" s="137" t="s">
        <v>115</v>
      </c>
    </row>
    <row r="48" spans="1:8">
      <c r="C48" s="34" t="s">
        <v>73</v>
      </c>
      <c r="D48" s="31">
        <v>2</v>
      </c>
      <c r="F48" s="16"/>
      <c r="H48" s="17">
        <f>D48*F48</f>
        <v>0</v>
      </c>
    </row>
    <row r="49" spans="1:8">
      <c r="B49" s="97" t="s">
        <v>102</v>
      </c>
      <c r="F49" s="22"/>
      <c r="H49" s="36"/>
    </row>
    <row r="50" spans="1:8">
      <c r="B50" s="97"/>
      <c r="F50" s="22"/>
      <c r="H50" s="36"/>
    </row>
    <row r="51" spans="1:8" ht="38.25">
      <c r="A51" s="8">
        <f>COUNT(A$3:A49)+1</f>
        <v>13</v>
      </c>
      <c r="B51" s="105" t="s">
        <v>117</v>
      </c>
    </row>
    <row r="52" spans="1:8">
      <c r="B52" s="140" t="s">
        <v>116</v>
      </c>
      <c r="C52" s="34" t="s">
        <v>73</v>
      </c>
      <c r="D52" s="31">
        <v>4</v>
      </c>
      <c r="F52" s="16"/>
      <c r="H52" s="17">
        <f>D52*F52</f>
        <v>0</v>
      </c>
    </row>
    <row r="53" spans="1:8">
      <c r="B53" s="140"/>
      <c r="F53" s="22"/>
      <c r="H53" s="36"/>
    </row>
    <row r="54" spans="1:8" ht="38.25">
      <c r="A54" s="8">
        <f>COUNT(A$3:A52)+1</f>
        <v>14</v>
      </c>
      <c r="B54" s="4" t="s">
        <v>12</v>
      </c>
    </row>
    <row r="55" spans="1:8">
      <c r="B55" s="102" t="s">
        <v>38</v>
      </c>
      <c r="C55" s="103" t="s">
        <v>68</v>
      </c>
      <c r="D55" s="31">
        <v>1</v>
      </c>
      <c r="F55" s="16"/>
      <c r="H55" s="17">
        <f>D55*F55</f>
        <v>0</v>
      </c>
    </row>
    <row r="56" spans="1:8">
      <c r="B56" s="10"/>
      <c r="F56" s="22"/>
      <c r="H56" s="36"/>
    </row>
    <row r="57" spans="1:8" ht="38.25">
      <c r="A57" s="8">
        <f>COUNT(A$3:A56)+1</f>
        <v>15</v>
      </c>
      <c r="B57" s="95" t="s">
        <v>83</v>
      </c>
    </row>
    <row r="58" spans="1:8">
      <c r="B58" s="94"/>
      <c r="C58" s="103" t="s">
        <v>73</v>
      </c>
      <c r="D58" s="31">
        <v>1</v>
      </c>
      <c r="F58" s="16"/>
      <c r="H58" s="17">
        <f>D58*F58</f>
        <v>0</v>
      </c>
    </row>
    <row r="59" spans="1:8">
      <c r="B59" s="10"/>
      <c r="F59" s="22"/>
      <c r="H59" s="36"/>
    </row>
    <row r="61" spans="1:8">
      <c r="A61" s="9"/>
      <c r="B61" s="7" t="s">
        <v>72</v>
      </c>
      <c r="C61" s="35"/>
      <c r="D61" s="32"/>
      <c r="E61" s="20"/>
      <c r="F61" s="21"/>
      <c r="G61" s="21"/>
      <c r="H61" s="24">
        <f>SUM(H4:H60)</f>
        <v>0</v>
      </c>
    </row>
    <row r="62" spans="1:8">
      <c r="A62" s="12"/>
      <c r="B62" s="13"/>
      <c r="C62" s="33"/>
      <c r="D62" s="30"/>
      <c r="E62" s="19"/>
    </row>
    <row r="63" spans="1:8" ht="25.5">
      <c r="B63" s="94" t="s">
        <v>470</v>
      </c>
    </row>
    <row r="65" spans="1:5">
      <c r="A65" s="12"/>
      <c r="B65" s="13"/>
      <c r="C65" s="33"/>
      <c r="D65" s="30"/>
      <c r="E65" s="19"/>
    </row>
  </sheetData>
  <phoneticPr fontId="2" type="noConversion"/>
  <pageMargins left="0.98425196850393704" right="0.39370078740157483" top="0.39370078740157483" bottom="0.78740157480314965" header="0.39370078740157483" footer="0.39370078740157483"/>
  <pageSetup paperSize="9" firstPageNumber="0" orientation="portrait" r:id="rId1"/>
  <headerFooter alignWithMargins="0">
    <oddFooter>&amp;R&amp;8&amp;P</oddFooter>
  </headerFooter>
  <rowBreaks count="2" manualBreakCount="2">
    <brk id="22" max="16383" man="1"/>
    <brk id="50"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view="pageBreakPreview" zoomScale="130" zoomScaleNormal="100" zoomScaleSheetLayoutView="130" workbookViewId="0">
      <pane ySplit="3" topLeftCell="A13" activePane="bottomLeft" state="frozenSplit"/>
      <selection activeCell="N12" sqref="N12"/>
      <selection pane="bottomLeft" activeCell="F93" sqref="F93"/>
    </sheetView>
  </sheetViews>
  <sheetFormatPr defaultRowHeight="12.75"/>
  <cols>
    <col min="1" max="1" width="2.7109375" style="8" customWidth="1"/>
    <col min="2" max="2" width="50.7109375" style="4" customWidth="1"/>
    <col min="3" max="3" width="4.7109375" style="34" customWidth="1"/>
    <col min="4" max="4" width="4.7109375" style="31" customWidth="1"/>
    <col min="5" max="5" width="1.7109375" style="18" customWidth="1"/>
    <col min="6" max="6" width="11.7109375" style="15" customWidth="1"/>
    <col min="7" max="7" width="1.7109375" style="15" customWidth="1"/>
    <col min="8" max="8" width="11.140625" customWidth="1"/>
  </cols>
  <sheetData>
    <row r="1" spans="1:8" ht="76.5" customHeight="1">
      <c r="A1" s="181"/>
      <c r="B1" s="182"/>
      <c r="C1" s="33"/>
      <c r="D1" s="30"/>
      <c r="E1" s="19"/>
      <c r="F1" s="22"/>
      <c r="G1" s="22"/>
      <c r="H1" s="23"/>
    </row>
    <row r="2" spans="1:8" s="25" customFormat="1" ht="22.5" customHeight="1">
      <c r="A2" s="26" t="s">
        <v>75</v>
      </c>
      <c r="B2" s="27" t="str">
        <f>$B$4</f>
        <v xml:space="preserve">9. PRIKLJUČNI PLINOVOD, REDUKCIJA TLAKA  I    
    MJERNJE POTROŠNJE
</v>
      </c>
      <c r="C2" s="28" t="s">
        <v>76</v>
      </c>
      <c r="D2" s="28" t="s">
        <v>77</v>
      </c>
      <c r="E2" s="28"/>
      <c r="F2" s="29" t="s">
        <v>79</v>
      </c>
      <c r="G2" s="29"/>
      <c r="H2" s="28" t="s">
        <v>78</v>
      </c>
    </row>
    <row r="4" spans="1:8" ht="25.5" customHeight="1">
      <c r="A4" s="37"/>
      <c r="B4" s="183" t="s">
        <v>415</v>
      </c>
    </row>
    <row r="6" spans="1:8" ht="50.1" customHeight="1">
      <c r="A6" s="8">
        <v>1</v>
      </c>
      <c r="B6" s="184" t="s">
        <v>378</v>
      </c>
    </row>
    <row r="7" spans="1:8">
      <c r="C7" s="34" t="s">
        <v>73</v>
      </c>
      <c r="D7" s="31">
        <v>1</v>
      </c>
      <c r="F7" s="16"/>
      <c r="H7" s="17">
        <f>D7*F7</f>
        <v>0</v>
      </c>
    </row>
    <row r="8" spans="1:8">
      <c r="B8" s="160"/>
      <c r="F8" s="22"/>
      <c r="H8" s="36"/>
    </row>
    <row r="9" spans="1:8" ht="38.25">
      <c r="A9" s="8">
        <f>COUNT(A$3:A8)+1</f>
        <v>2</v>
      </c>
      <c r="B9" s="184" t="s">
        <v>379</v>
      </c>
    </row>
    <row r="10" spans="1:8">
      <c r="B10" t="s">
        <v>403</v>
      </c>
      <c r="C10" s="103" t="s">
        <v>73</v>
      </c>
      <c r="D10" s="31">
        <v>1</v>
      </c>
      <c r="F10" s="16"/>
      <c r="H10" s="17">
        <f>D10*F10</f>
        <v>0</v>
      </c>
    </row>
    <row r="11" spans="1:8">
      <c r="B11"/>
      <c r="C11" s="103"/>
      <c r="F11" s="22"/>
      <c r="H11" s="36"/>
    </row>
    <row r="12" spans="1:8" ht="25.5">
      <c r="A12" s="8">
        <f>COUNT(A$3:A11)+1</f>
        <v>3</v>
      </c>
      <c r="B12" s="184" t="s">
        <v>380</v>
      </c>
    </row>
    <row r="13" spans="1:8">
      <c r="B13"/>
      <c r="C13" s="103" t="s">
        <v>68</v>
      </c>
      <c r="D13" s="31">
        <v>2</v>
      </c>
      <c r="F13" s="16"/>
      <c r="H13" s="17">
        <f>D13*F13</f>
        <v>0</v>
      </c>
    </row>
    <row r="14" spans="1:8">
      <c r="B14" s="160"/>
    </row>
    <row r="15" spans="1:8" ht="38.25">
      <c r="A15" s="8">
        <f>COUNT(A$3:A14)+1</f>
        <v>4</v>
      </c>
      <c r="B15" s="160" t="s">
        <v>381</v>
      </c>
    </row>
    <row r="16" spans="1:8">
      <c r="B16" s="160" t="s">
        <v>404</v>
      </c>
      <c r="C16" s="138" t="s">
        <v>68</v>
      </c>
      <c r="D16" s="31">
        <v>48</v>
      </c>
      <c r="F16" s="16"/>
      <c r="H16" s="17">
        <f>D16*F16</f>
        <v>0</v>
      </c>
    </row>
    <row r="17" spans="1:8">
      <c r="B17" s="160"/>
      <c r="C17" s="138"/>
      <c r="F17" s="22"/>
      <c r="H17" s="36"/>
    </row>
    <row r="18" spans="1:8" ht="25.5">
      <c r="A18" s="8">
        <f>COUNT(A$3:A16)+1</f>
        <v>5</v>
      </c>
      <c r="B18" s="105" t="s">
        <v>410</v>
      </c>
    </row>
    <row r="19" spans="1:8">
      <c r="B19" s="105"/>
      <c r="C19" s="103" t="s">
        <v>68</v>
      </c>
      <c r="D19" s="31">
        <v>48</v>
      </c>
      <c r="F19" s="16"/>
      <c r="H19" s="17">
        <f>D19*F19</f>
        <v>0</v>
      </c>
    </row>
    <row r="20" spans="1:8">
      <c r="B20" s="160"/>
      <c r="C20" s="138"/>
      <c r="F20" s="22"/>
      <c r="H20" s="36"/>
    </row>
    <row r="21" spans="1:8" ht="38.25">
      <c r="A21" s="8">
        <f>COUNT(A$3:A20)+1</f>
        <v>6</v>
      </c>
      <c r="B21" s="184" t="s">
        <v>405</v>
      </c>
    </row>
    <row r="22" spans="1:8">
      <c r="B22"/>
      <c r="C22" s="103" t="s">
        <v>68</v>
      </c>
      <c r="D22" s="31">
        <v>46</v>
      </c>
      <c r="F22" s="16"/>
      <c r="H22" s="17">
        <f>D22*F22</f>
        <v>0</v>
      </c>
    </row>
    <row r="23" spans="1:8">
      <c r="B23"/>
      <c r="C23" s="103"/>
      <c r="F23" s="22"/>
      <c r="H23" s="36"/>
    </row>
    <row r="24" spans="1:8" ht="25.5">
      <c r="A24" s="8">
        <f>COUNT(A$3:A22)+1</f>
        <v>7</v>
      </c>
      <c r="B24" s="105" t="s">
        <v>411</v>
      </c>
    </row>
    <row r="25" spans="1:8">
      <c r="B25" s="105"/>
      <c r="C25" s="103" t="s">
        <v>68</v>
      </c>
      <c r="D25" s="31">
        <v>48</v>
      </c>
      <c r="F25" s="16"/>
      <c r="H25" s="17">
        <f>D25*F25</f>
        <v>0</v>
      </c>
    </row>
    <row r="26" spans="1:8">
      <c r="B26" s="160"/>
    </row>
    <row r="27" spans="1:8" ht="38.25">
      <c r="A27" s="8">
        <f>COUNT(A$3:A26)+1</f>
        <v>8</v>
      </c>
      <c r="B27" s="160" t="s">
        <v>382</v>
      </c>
    </row>
    <row r="28" spans="1:8">
      <c r="B28" s="160" t="s">
        <v>416</v>
      </c>
      <c r="C28" s="138" t="s">
        <v>67</v>
      </c>
      <c r="D28" s="31">
        <v>1</v>
      </c>
      <c r="F28" s="16"/>
      <c r="H28" s="17">
        <f>D28*F28</f>
        <v>0</v>
      </c>
    </row>
    <row r="29" spans="1:8" ht="12.75" customHeight="1">
      <c r="B29" s="160"/>
      <c r="F29" s="22"/>
      <c r="H29" s="36"/>
    </row>
    <row r="30" spans="1:8" ht="12.75" customHeight="1">
      <c r="A30" s="8">
        <f>COUNT(A$3:A29)+1</f>
        <v>9</v>
      </c>
      <c r="B30" s="160" t="s">
        <v>384</v>
      </c>
      <c r="C30" s="103"/>
      <c r="F30" s="22"/>
      <c r="H30" s="36"/>
    </row>
    <row r="31" spans="1:8">
      <c r="B31" s="160" t="s">
        <v>406</v>
      </c>
      <c r="C31" s="103" t="s">
        <v>68</v>
      </c>
      <c r="D31" s="31">
        <v>3</v>
      </c>
      <c r="F31" s="16"/>
      <c r="H31" s="17">
        <f>D31*F31</f>
        <v>0</v>
      </c>
    </row>
    <row r="32" spans="1:8" ht="12.75" customHeight="1">
      <c r="B32" s="160"/>
      <c r="C32" s="103"/>
      <c r="F32" s="22"/>
      <c r="H32" s="36"/>
    </row>
    <row r="33" spans="1:8" ht="25.5" customHeight="1">
      <c r="A33" s="8">
        <f>COUNT(A$3:A31)+1</f>
        <v>10</v>
      </c>
      <c r="B33" s="184" t="s">
        <v>385</v>
      </c>
    </row>
    <row r="34" spans="1:8">
      <c r="B34" s="160"/>
      <c r="C34" s="138" t="s">
        <v>73</v>
      </c>
      <c r="D34" s="31">
        <v>1</v>
      </c>
      <c r="F34" s="16"/>
      <c r="H34" s="17">
        <f>D34*F34</f>
        <v>0</v>
      </c>
    </row>
    <row r="35" spans="1:8">
      <c r="B35" s="160"/>
      <c r="C35" s="138"/>
      <c r="F35" s="22"/>
      <c r="H35" s="36"/>
    </row>
    <row r="36" spans="1:8" ht="38.25">
      <c r="A36" s="8">
        <f>COUNT(A$3:A34)+1</f>
        <v>11</v>
      </c>
      <c r="B36" s="105" t="s">
        <v>412</v>
      </c>
    </row>
    <row r="37" spans="1:8" ht="12.75" customHeight="1">
      <c r="B37" s="97" t="s">
        <v>413</v>
      </c>
      <c r="C37" s="103" t="s">
        <v>67</v>
      </c>
      <c r="D37" s="31">
        <v>1</v>
      </c>
      <c r="F37" s="16"/>
      <c r="H37" s="17">
        <f>D37*F37</f>
        <v>0</v>
      </c>
    </row>
    <row r="38" spans="1:8">
      <c r="B38" s="160"/>
      <c r="C38" s="103"/>
      <c r="F38" s="22"/>
      <c r="H38" s="36"/>
    </row>
    <row r="39" spans="1:8" ht="68.099999999999994" customHeight="1">
      <c r="A39" s="8">
        <f>COUNT(A$3:A38)+1</f>
        <v>12</v>
      </c>
      <c r="B39" s="184" t="s">
        <v>386</v>
      </c>
    </row>
    <row r="40" spans="1:8">
      <c r="B40" s="160"/>
      <c r="C40" s="138" t="s">
        <v>68</v>
      </c>
      <c r="D40" s="31">
        <v>48</v>
      </c>
      <c r="F40" s="16"/>
      <c r="H40" s="17">
        <f>D40*F40</f>
        <v>0</v>
      </c>
    </row>
    <row r="41" spans="1:8">
      <c r="B41" s="160"/>
      <c r="F41" s="22"/>
      <c r="H41" s="36"/>
    </row>
    <row r="42" spans="1:8" ht="12.75" customHeight="1">
      <c r="A42" s="8">
        <f>COUNT(A$3:A41)+1</f>
        <v>13</v>
      </c>
      <c r="B42" s="184" t="s">
        <v>387</v>
      </c>
    </row>
    <row r="43" spans="1:8" ht="12.75" customHeight="1">
      <c r="B43" s="160" t="s">
        <v>388</v>
      </c>
      <c r="C43" s="138" t="s">
        <v>68</v>
      </c>
      <c r="D43" s="31">
        <v>48</v>
      </c>
      <c r="F43" s="16"/>
      <c r="H43" s="17">
        <f>D43*F43</f>
        <v>0</v>
      </c>
    </row>
    <row r="44" spans="1:8">
      <c r="B44" s="160"/>
      <c r="F44" s="22"/>
      <c r="H44" s="36"/>
    </row>
    <row r="45" spans="1:8" ht="25.5" customHeight="1">
      <c r="A45" s="141">
        <f>COUNT(A$4:A44)+1</f>
        <v>14</v>
      </c>
      <c r="B45" s="160" t="s">
        <v>389</v>
      </c>
      <c r="C45" s="185"/>
      <c r="D45" s="186"/>
      <c r="E45" s="187"/>
      <c r="F45" s="157"/>
      <c r="G45" s="157"/>
      <c r="H45" s="188"/>
    </row>
    <row r="46" spans="1:8" ht="12.75" customHeight="1">
      <c r="A46" s="141"/>
      <c r="B46" s="160" t="s">
        <v>383</v>
      </c>
      <c r="C46" s="138" t="s">
        <v>67</v>
      </c>
      <c r="D46" s="31">
        <v>1</v>
      </c>
      <c r="F46" s="16"/>
      <c r="H46" s="17">
        <f>D46*F46</f>
        <v>0</v>
      </c>
    </row>
    <row r="47" spans="1:8">
      <c r="B47" s="160"/>
      <c r="F47" s="22"/>
      <c r="H47" s="36"/>
    </row>
    <row r="48" spans="1:8" ht="25.5" customHeight="1">
      <c r="A48" s="8">
        <f>COUNT(A$3:A47)+1</f>
        <v>15</v>
      </c>
      <c r="B48" s="160" t="s">
        <v>391</v>
      </c>
    </row>
    <row r="49" spans="1:8">
      <c r="B49" s="160" t="s">
        <v>383</v>
      </c>
      <c r="C49" s="34" t="s">
        <v>67</v>
      </c>
      <c r="D49" s="31">
        <v>1</v>
      </c>
      <c r="F49" s="16"/>
      <c r="H49" s="17">
        <f>D49*F49</f>
        <v>0</v>
      </c>
    </row>
    <row r="50" spans="1:8">
      <c r="B50" s="160"/>
      <c r="F50" s="22"/>
      <c r="H50" s="36"/>
    </row>
    <row r="51" spans="1:8" ht="38.25">
      <c r="A51" s="8">
        <f>COUNT(A$3:A49)+1</f>
        <v>16</v>
      </c>
      <c r="B51" s="160" t="s">
        <v>407</v>
      </c>
    </row>
    <row r="52" spans="1:8" ht="54.95" customHeight="1">
      <c r="B52" s="184" t="s">
        <v>408</v>
      </c>
      <c r="C52" s="103"/>
      <c r="F52" s="22"/>
      <c r="H52" s="36"/>
    </row>
    <row r="53" spans="1:8">
      <c r="B53" s="160"/>
      <c r="C53" s="103" t="s">
        <v>17</v>
      </c>
      <c r="D53" s="31">
        <v>1</v>
      </c>
      <c r="F53" s="16"/>
      <c r="H53" s="17">
        <f>D53*F53</f>
        <v>0</v>
      </c>
    </row>
    <row r="54" spans="1:8">
      <c r="A54"/>
      <c r="B54" s="160"/>
      <c r="C54"/>
      <c r="D54"/>
      <c r="E54"/>
      <c r="F54"/>
      <c r="G54"/>
    </row>
    <row r="55" spans="1:8" ht="51">
      <c r="A55" s="8">
        <f>COUNT(A$3:A54)+1</f>
        <v>17</v>
      </c>
      <c r="B55" s="184" t="s">
        <v>392</v>
      </c>
      <c r="C55" s="33"/>
      <c r="D55" s="30"/>
      <c r="E55" s="19"/>
      <c r="F55" s="22"/>
      <c r="G55" s="22"/>
      <c r="H55" s="36"/>
    </row>
    <row r="56" spans="1:8" ht="63.75">
      <c r="B56" s="184" t="s">
        <v>393</v>
      </c>
      <c r="F56" s="22"/>
      <c r="H56" s="36"/>
    </row>
    <row r="57" spans="1:8">
      <c r="B57" s="160"/>
      <c r="C57" s="138" t="s">
        <v>67</v>
      </c>
      <c r="D57" s="31">
        <v>1</v>
      </c>
      <c r="F57" s="16"/>
      <c r="H57" s="17">
        <f>D57*F57</f>
        <v>0</v>
      </c>
    </row>
    <row r="58" spans="1:8">
      <c r="B58" s="160"/>
      <c r="F58" s="22"/>
      <c r="H58" s="36"/>
    </row>
    <row r="59" spans="1:8" ht="68.099999999999994" customHeight="1">
      <c r="A59" s="8">
        <f>COUNT(A$3:A58)+1</f>
        <v>18</v>
      </c>
      <c r="B59" s="184" t="s">
        <v>409</v>
      </c>
      <c r="C59" s="33"/>
      <c r="D59" s="30"/>
      <c r="E59" s="19"/>
      <c r="F59" s="22"/>
      <c r="G59" s="22"/>
      <c r="H59" s="36"/>
    </row>
    <row r="60" spans="1:8">
      <c r="B60" s="160"/>
      <c r="C60" s="34" t="s">
        <v>73</v>
      </c>
      <c r="D60" s="31">
        <v>1</v>
      </c>
      <c r="F60" s="16"/>
      <c r="H60" s="17">
        <f>D60*F60</f>
        <v>0</v>
      </c>
    </row>
    <row r="61" spans="1:8">
      <c r="B61" s="160"/>
      <c r="F61" s="22"/>
      <c r="H61" s="36"/>
    </row>
    <row r="62" spans="1:8" ht="63.75">
      <c r="A62" s="8">
        <f>COUNT(A$3:A61)+1</f>
        <v>19</v>
      </c>
      <c r="B62" s="160" t="s">
        <v>3</v>
      </c>
      <c r="C62" s="5"/>
      <c r="D62" s="5"/>
      <c r="E62" s="5"/>
      <c r="H62" s="36"/>
    </row>
    <row r="63" spans="1:8">
      <c r="B63" s="160" t="s">
        <v>5</v>
      </c>
      <c r="C63" s="34" t="s">
        <v>68</v>
      </c>
      <c r="D63" s="31">
        <v>1</v>
      </c>
      <c r="F63" s="16"/>
      <c r="H63" s="17">
        <f>D63*F63</f>
        <v>0</v>
      </c>
    </row>
    <row r="64" spans="1:8">
      <c r="B64" s="160"/>
      <c r="F64" s="22"/>
      <c r="H64" s="36"/>
    </row>
    <row r="65" spans="1:8" ht="38.25">
      <c r="A65" s="8">
        <f>COUNT(A$3:A63)+1</f>
        <v>20</v>
      </c>
      <c r="B65" s="160" t="s">
        <v>395</v>
      </c>
    </row>
    <row r="66" spans="1:8">
      <c r="B66" s="160"/>
      <c r="C66" s="34" t="s">
        <v>69</v>
      </c>
      <c r="D66" s="31">
        <v>1</v>
      </c>
      <c r="F66" s="16"/>
      <c r="H66" s="17">
        <f>D66*F66</f>
        <v>0</v>
      </c>
    </row>
    <row r="67" spans="1:8">
      <c r="B67" s="160"/>
      <c r="F67" s="22"/>
      <c r="H67" s="36"/>
    </row>
    <row r="68" spans="1:8" ht="63.75">
      <c r="A68" s="8">
        <f>COUNT(A$3:A67)+1</f>
        <v>21</v>
      </c>
      <c r="B68" s="160" t="s">
        <v>396</v>
      </c>
    </row>
    <row r="69" spans="1:8">
      <c r="B69" s="160" t="s">
        <v>5</v>
      </c>
      <c r="C69" s="34" t="s">
        <v>68</v>
      </c>
      <c r="D69" s="31">
        <v>1</v>
      </c>
      <c r="F69" s="16"/>
      <c r="G69" s="16"/>
      <c r="H69" s="17">
        <f>D69*F69</f>
        <v>0</v>
      </c>
    </row>
    <row r="70" spans="1:8">
      <c r="B70" s="160"/>
      <c r="F70" s="22"/>
      <c r="G70" s="22"/>
      <c r="H70" s="36"/>
    </row>
    <row r="71" spans="1:8" ht="25.5">
      <c r="A71" s="8">
        <f>COUNT(A$3:A70)+1</f>
        <v>22</v>
      </c>
      <c r="B71" s="160" t="s">
        <v>397</v>
      </c>
    </row>
    <row r="72" spans="1:8">
      <c r="B72" s="160"/>
      <c r="C72" s="138" t="s">
        <v>73</v>
      </c>
      <c r="D72" s="31">
        <v>1</v>
      </c>
      <c r="F72" s="16"/>
      <c r="H72" s="17">
        <f>D72*F72</f>
        <v>0</v>
      </c>
    </row>
    <row r="73" spans="1:8">
      <c r="B73" s="160"/>
      <c r="C73" s="5"/>
      <c r="D73" s="5"/>
      <c r="E73" s="5"/>
      <c r="F73" s="22"/>
      <c r="H73" s="36"/>
    </row>
    <row r="74" spans="1:8" ht="51">
      <c r="A74" s="8">
        <f>COUNT(A$5:A72)+1</f>
        <v>23</v>
      </c>
      <c r="B74" s="160" t="s">
        <v>398</v>
      </c>
    </row>
    <row r="75" spans="1:8">
      <c r="B75" s="160"/>
      <c r="C75" s="103" t="s">
        <v>73</v>
      </c>
      <c r="D75" s="31">
        <v>1</v>
      </c>
      <c r="F75" s="16"/>
      <c r="H75" s="17">
        <f>D75*F75</f>
        <v>0</v>
      </c>
    </row>
    <row r="76" spans="1:8">
      <c r="B76" s="160"/>
      <c r="F76" s="22"/>
      <c r="H76" s="36"/>
    </row>
    <row r="77" spans="1:8">
      <c r="A77" s="8">
        <f>COUNT(A$3:A76)+1</f>
        <v>24</v>
      </c>
      <c r="B77" s="160" t="s">
        <v>399</v>
      </c>
    </row>
    <row r="78" spans="1:8">
      <c r="B78" s="160"/>
      <c r="C78" s="34" t="s">
        <v>73</v>
      </c>
      <c r="D78" s="31">
        <v>1</v>
      </c>
      <c r="F78" s="16"/>
      <c r="H78" s="17">
        <f>D78*F78</f>
        <v>0</v>
      </c>
    </row>
    <row r="79" spans="1:8">
      <c r="B79" s="160"/>
      <c r="F79" s="22"/>
      <c r="H79" s="36"/>
    </row>
    <row r="80" spans="1:8" ht="25.5">
      <c r="A80" s="8">
        <f>COUNT(A$3:A79)+1</f>
        <v>25</v>
      </c>
      <c r="B80" s="160" t="s">
        <v>400</v>
      </c>
    </row>
    <row r="81" spans="1:8">
      <c r="B81" s="160"/>
      <c r="C81" s="34" t="s">
        <v>73</v>
      </c>
      <c r="D81" s="31">
        <v>1</v>
      </c>
      <c r="F81" s="16"/>
      <c r="H81" s="17">
        <f>D81*F81</f>
        <v>0</v>
      </c>
    </row>
    <row r="82" spans="1:8">
      <c r="B82" s="160"/>
      <c r="F82" s="22"/>
      <c r="H82" s="36"/>
    </row>
    <row r="83" spans="1:8">
      <c r="A83" s="8">
        <f>COUNT(A$3:A82)+1</f>
        <v>26</v>
      </c>
      <c r="B83" s="160" t="s">
        <v>401</v>
      </c>
    </row>
    <row r="84" spans="1:8">
      <c r="B84" s="160"/>
      <c r="C84" s="34" t="s">
        <v>73</v>
      </c>
      <c r="D84" s="31">
        <v>1</v>
      </c>
      <c r="F84" s="16"/>
      <c r="H84" s="17">
        <f>D84*F84</f>
        <v>0</v>
      </c>
    </row>
    <row r="85" spans="1:8">
      <c r="B85" s="160"/>
      <c r="F85" s="22"/>
      <c r="H85" s="36"/>
    </row>
    <row r="86" spans="1:8">
      <c r="A86" s="8">
        <f>COUNT(A$3:A85)+1</f>
        <v>27</v>
      </c>
      <c r="B86" s="160" t="s">
        <v>402</v>
      </c>
      <c r="F86" s="22"/>
      <c r="H86" s="36"/>
    </row>
    <row r="87" spans="1:8">
      <c r="B87" s="160"/>
      <c r="C87" s="34" t="s">
        <v>73</v>
      </c>
      <c r="D87" s="31">
        <v>1</v>
      </c>
      <c r="F87" s="16"/>
      <c r="H87" s="17">
        <f>D87*F87</f>
        <v>0</v>
      </c>
    </row>
    <row r="88" spans="1:8">
      <c r="B88" s="160"/>
      <c r="F88" s="22"/>
      <c r="H88" s="36"/>
    </row>
    <row r="89" spans="1:8">
      <c r="H89" s="36"/>
    </row>
    <row r="90" spans="1:8">
      <c r="A90" s="9"/>
      <c r="B90" s="7" t="s">
        <v>72</v>
      </c>
      <c r="C90" s="35"/>
      <c r="D90" s="32"/>
      <c r="E90" s="20"/>
      <c r="F90" s="21"/>
      <c r="G90" s="21"/>
      <c r="H90" s="24">
        <f>SUM(H4:H89)</f>
        <v>0</v>
      </c>
    </row>
    <row r="91" spans="1:8">
      <c r="A91" s="12"/>
      <c r="B91" s="13"/>
      <c r="C91" s="33"/>
      <c r="D91" s="30"/>
      <c r="E91" s="19"/>
      <c r="F91" s="22"/>
      <c r="G91" s="22"/>
      <c r="H91" s="101"/>
    </row>
    <row r="92" spans="1:8">
      <c r="B92" s="11" t="s">
        <v>41</v>
      </c>
    </row>
    <row r="93" spans="1:8" ht="25.5">
      <c r="B93" s="10" t="s">
        <v>52</v>
      </c>
    </row>
  </sheetData>
  <pageMargins left="0.98425196850393704" right="0.39370078740157483" top="0.39370078740157483" bottom="0.78740157480314965" header="0.39370078740157483" footer="0.39370078740157483"/>
  <pageSetup paperSize="9" firstPageNumber="0" orientation="portrait" r:id="rId1"/>
  <headerFooter alignWithMargins="0">
    <oddFooter>&amp;R&amp;8&amp;P</oddFooter>
  </headerFooter>
  <rowBreaks count="1" manualBreakCount="1">
    <brk id="61" max="7"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Zeros="0" view="pageBreakPreview" zoomScale="130" zoomScaleNormal="100" zoomScaleSheetLayoutView="130" workbookViewId="0">
      <pane ySplit="3" topLeftCell="A4" activePane="bottomLeft" state="frozenSplit"/>
      <selection activeCell="B68" sqref="B68"/>
      <selection pane="bottomLeft" activeCell="H40" sqref="H40"/>
    </sheetView>
  </sheetViews>
  <sheetFormatPr defaultRowHeight="12.75"/>
  <cols>
    <col min="1" max="1" width="2.7109375" style="8" customWidth="1"/>
    <col min="2" max="2" width="50.7109375" style="4" customWidth="1"/>
    <col min="3" max="4" width="4.7109375" style="5" customWidth="1"/>
    <col min="5" max="5" width="1.7109375" style="5" customWidth="1"/>
    <col min="6" max="6" width="11.7109375" style="5" customWidth="1"/>
    <col min="7" max="7" width="1.7109375" customWidth="1"/>
    <col min="8" max="8" width="11.140625" customWidth="1"/>
  </cols>
  <sheetData>
    <row r="1" spans="1:8" ht="76.5" customHeight="1">
      <c r="A1" s="181"/>
      <c r="B1" s="182"/>
      <c r="C1" s="33"/>
      <c r="D1" s="30"/>
      <c r="E1" s="19"/>
      <c r="F1" s="22"/>
      <c r="G1" s="22"/>
      <c r="H1" s="23"/>
    </row>
    <row r="2" spans="1:8" s="25" customFormat="1" ht="11.25">
      <c r="A2" s="26" t="s">
        <v>75</v>
      </c>
      <c r="B2" s="27" t="str">
        <f>$B$4</f>
        <v>10. NAPOJNI PLINOVOD</v>
      </c>
      <c r="C2" s="28" t="s">
        <v>76</v>
      </c>
      <c r="D2" s="28" t="s">
        <v>77</v>
      </c>
      <c r="E2" s="28"/>
      <c r="F2" s="29" t="s">
        <v>79</v>
      </c>
      <c r="G2" s="29"/>
      <c r="H2" s="28" t="s">
        <v>78</v>
      </c>
    </row>
    <row r="3" spans="1:8">
      <c r="A3" s="12"/>
      <c r="B3" s="13"/>
      <c r="C3" s="14"/>
      <c r="D3" s="14"/>
      <c r="E3" s="14"/>
      <c r="F3" s="14"/>
    </row>
    <row r="4" spans="1:8">
      <c r="B4" s="78" t="s">
        <v>426</v>
      </c>
    </row>
    <row r="6" spans="1:8" ht="51">
      <c r="A6" s="8">
        <f>COUNT(A$4:A5)+1</f>
        <v>1</v>
      </c>
      <c r="B6" s="95" t="s">
        <v>417</v>
      </c>
      <c r="C6" s="155"/>
      <c r="D6" s="155"/>
    </row>
    <row r="7" spans="1:8">
      <c r="A7" s="141"/>
      <c r="B7" s="95" t="s">
        <v>428</v>
      </c>
      <c r="C7" s="147" t="s">
        <v>68</v>
      </c>
      <c r="D7" s="147">
        <v>0.5</v>
      </c>
      <c r="E7" s="147"/>
      <c r="F7" s="151"/>
      <c r="G7" s="3"/>
      <c r="H7" s="156">
        <f>D7*F7</f>
        <v>0</v>
      </c>
    </row>
    <row r="8" spans="1:8">
      <c r="A8" s="141"/>
      <c r="B8" s="95"/>
      <c r="C8" s="147"/>
      <c r="D8" s="147"/>
      <c r="E8" s="147"/>
      <c r="F8" s="157"/>
      <c r="G8" s="3"/>
      <c r="H8" s="158"/>
    </row>
    <row r="9" spans="1:8" ht="38.25">
      <c r="A9" s="8">
        <f>COUNT(A$4:A8)+1</f>
        <v>2</v>
      </c>
      <c r="B9" s="137" t="s">
        <v>418</v>
      </c>
    </row>
    <row r="10" spans="1:8">
      <c r="B10" s="10"/>
      <c r="C10" s="147" t="s">
        <v>73</v>
      </c>
      <c r="D10" s="5">
        <v>1</v>
      </c>
      <c r="F10" s="16"/>
      <c r="G10" s="15"/>
      <c r="H10" s="17">
        <f>D10*F10</f>
        <v>0</v>
      </c>
    </row>
    <row r="11" spans="1:8">
      <c r="C11" s="155"/>
      <c r="D11" s="155"/>
    </row>
    <row r="12" spans="1:8" ht="25.5" customHeight="1">
      <c r="A12" s="8">
        <f>COUNT(A$4:A11)+1</f>
        <v>3</v>
      </c>
      <c r="B12" s="137" t="s">
        <v>419</v>
      </c>
    </row>
    <row r="13" spans="1:8">
      <c r="B13" s="95" t="s">
        <v>390</v>
      </c>
      <c r="C13" s="5" t="s">
        <v>67</v>
      </c>
      <c r="D13" s="5">
        <v>1</v>
      </c>
      <c r="F13" s="16"/>
      <c r="G13" s="15"/>
      <c r="H13" s="135">
        <f>D13*F13</f>
        <v>0</v>
      </c>
    </row>
    <row r="14" spans="1:8">
      <c r="C14" s="155"/>
      <c r="D14" s="155"/>
    </row>
    <row r="15" spans="1:8" ht="38.25">
      <c r="A15" s="189">
        <f>COUNT(A$4:A14)+1</f>
        <v>4</v>
      </c>
      <c r="B15" s="123" t="s">
        <v>420</v>
      </c>
      <c r="C15" s="191"/>
      <c r="D15" s="191"/>
      <c r="E15" s="191"/>
      <c r="F15" s="191"/>
      <c r="G15" s="191"/>
      <c r="H15" s="191"/>
    </row>
    <row r="16" spans="1:8" ht="12.75" customHeight="1">
      <c r="B16" s="99" t="s">
        <v>394</v>
      </c>
      <c r="C16" s="34" t="s">
        <v>68</v>
      </c>
      <c r="D16" s="31">
        <v>9</v>
      </c>
      <c r="E16" s="18"/>
      <c r="F16" s="16"/>
      <c r="G16" s="15"/>
      <c r="H16" s="17">
        <f>D16*F16</f>
        <v>0</v>
      </c>
    </row>
    <row r="17" spans="1:8">
      <c r="A17" s="189"/>
      <c r="B17" s="190"/>
      <c r="C17" s="191"/>
      <c r="D17" s="191"/>
      <c r="E17" s="191"/>
      <c r="F17" s="125"/>
      <c r="G17" s="124"/>
      <c r="H17" s="126"/>
    </row>
    <row r="18" spans="1:8" ht="63.75">
      <c r="A18" s="8">
        <f>COUNT(A$3:A17)+1</f>
        <v>5</v>
      </c>
      <c r="B18" s="95" t="s">
        <v>396</v>
      </c>
      <c r="C18" s="34"/>
      <c r="D18" s="31"/>
      <c r="E18" s="18"/>
      <c r="F18" s="15"/>
      <c r="G18" s="15"/>
    </row>
    <row r="19" spans="1:8" ht="12.75" customHeight="1">
      <c r="B19" s="99" t="s">
        <v>394</v>
      </c>
      <c r="C19" s="34" t="s">
        <v>68</v>
      </c>
      <c r="D19" s="31">
        <v>31</v>
      </c>
      <c r="E19" s="18"/>
      <c r="F19" s="16"/>
      <c r="G19" s="15"/>
      <c r="H19" s="17">
        <f>D19*F19</f>
        <v>0</v>
      </c>
    </row>
    <row r="20" spans="1:8" ht="12.75" customHeight="1"/>
    <row r="21" spans="1:8" ht="38.25">
      <c r="A21" s="8">
        <f>COUNT(A$4:A20)+1</f>
        <v>6</v>
      </c>
      <c r="B21" s="95" t="s">
        <v>421</v>
      </c>
    </row>
    <row r="22" spans="1:8">
      <c r="B22" s="10"/>
      <c r="C22" s="147" t="s">
        <v>69</v>
      </c>
      <c r="D22" s="5">
        <v>2</v>
      </c>
      <c r="F22" s="16"/>
      <c r="G22" s="15"/>
      <c r="H22" s="17">
        <f>D22*F22</f>
        <v>0</v>
      </c>
    </row>
    <row r="24" spans="1:8" ht="51">
      <c r="A24" s="8">
        <f>COUNT(A$4:A23)+1</f>
        <v>7</v>
      </c>
      <c r="B24" s="95" t="s">
        <v>422</v>
      </c>
    </row>
    <row r="25" spans="1:8">
      <c r="B25" s="10"/>
      <c r="C25" s="5" t="s">
        <v>67</v>
      </c>
      <c r="D25" s="5">
        <v>1</v>
      </c>
      <c r="F25" s="16"/>
      <c r="G25" s="15"/>
      <c r="H25" s="17">
        <f>D25*F25</f>
        <v>0</v>
      </c>
    </row>
    <row r="26" spans="1:8">
      <c r="B26" s="10"/>
      <c r="F26" s="22"/>
      <c r="G26" s="15"/>
      <c r="H26" s="23"/>
    </row>
    <row r="27" spans="1:8" ht="51">
      <c r="A27" s="8">
        <f>COUNT(A$4:A26)+1</f>
        <v>8</v>
      </c>
      <c r="B27" s="95" t="s">
        <v>429</v>
      </c>
    </row>
    <row r="28" spans="1:8">
      <c r="B28" s="94"/>
      <c r="C28" s="147" t="s">
        <v>73</v>
      </c>
      <c r="D28" s="5">
        <v>1</v>
      </c>
      <c r="F28" s="16"/>
      <c r="G28" s="15"/>
      <c r="H28" s="135">
        <f>D28*F28</f>
        <v>0</v>
      </c>
    </row>
    <row r="29" spans="1:8" ht="25.5">
      <c r="B29" s="94" t="s">
        <v>423</v>
      </c>
      <c r="F29" s="22"/>
      <c r="G29" s="15"/>
      <c r="H29" s="23"/>
    </row>
    <row r="30" spans="1:8">
      <c r="C30"/>
      <c r="F30" s="22"/>
      <c r="G30" s="15"/>
      <c r="H30" s="23"/>
    </row>
    <row r="31" spans="1:8" ht="38.25">
      <c r="A31" s="8">
        <f>COUNT(A$4:A30)+1</f>
        <v>9</v>
      </c>
      <c r="B31" s="137" t="s">
        <v>424</v>
      </c>
    </row>
    <row r="32" spans="1:8">
      <c r="C32" s="147" t="s">
        <v>73</v>
      </c>
      <c r="D32" s="5">
        <v>1</v>
      </c>
      <c r="F32" s="16"/>
      <c r="G32" s="15"/>
      <c r="H32" s="135">
        <f>D32*F32</f>
        <v>0</v>
      </c>
    </row>
    <row r="34" spans="1:8" ht="38.25">
      <c r="A34" s="8">
        <f>COUNT(A$4:A33)+1</f>
        <v>10</v>
      </c>
      <c r="B34" s="95" t="s">
        <v>425</v>
      </c>
    </row>
    <row r="35" spans="1:8">
      <c r="B35"/>
      <c r="C35" s="147" t="s">
        <v>73</v>
      </c>
      <c r="D35" s="5">
        <v>1</v>
      </c>
      <c r="F35" s="16"/>
      <c r="G35" s="15"/>
      <c r="H35" s="135">
        <f>D35*F35</f>
        <v>0</v>
      </c>
    </row>
    <row r="37" spans="1:8">
      <c r="A37" s="8">
        <f>COUNT(A$4:A36)+1</f>
        <v>11</v>
      </c>
      <c r="B37" t="s">
        <v>402</v>
      </c>
    </row>
    <row r="38" spans="1:8">
      <c r="C38" s="147" t="s">
        <v>73</v>
      </c>
      <c r="D38" s="5">
        <v>1</v>
      </c>
      <c r="F38" s="16"/>
      <c r="G38" s="15"/>
      <c r="H38" s="135">
        <f>D38*F38</f>
        <v>0</v>
      </c>
    </row>
    <row r="40" spans="1:8">
      <c r="A40" s="9"/>
      <c r="B40" s="7" t="s">
        <v>72</v>
      </c>
      <c r="C40" s="35"/>
      <c r="D40" s="32"/>
      <c r="E40" s="20"/>
      <c r="F40" s="21"/>
      <c r="G40" s="21"/>
      <c r="H40" s="159">
        <f>SUM(H4:H39)</f>
        <v>0</v>
      </c>
    </row>
    <row r="41" spans="1:8">
      <c r="A41" s="12"/>
      <c r="B41" s="13"/>
      <c r="C41" s="33"/>
      <c r="D41" s="30"/>
      <c r="E41" s="19"/>
      <c r="F41" s="15"/>
      <c r="G41" s="15"/>
    </row>
    <row r="42" spans="1:8">
      <c r="A42" s="12"/>
      <c r="B42" s="11" t="s">
        <v>41</v>
      </c>
      <c r="C42" s="14"/>
      <c r="D42" s="14"/>
      <c r="E42" s="14"/>
      <c r="F42" s="14"/>
    </row>
    <row r="43" spans="1:8" ht="25.5">
      <c r="B43" s="10" t="s">
        <v>52</v>
      </c>
    </row>
  </sheetData>
  <pageMargins left="0.98425196850393704" right="0.39370078740157483" top="0.39370078740157483" bottom="0.78740157480314965" header="0.39370078740157483" footer="0.39370078740157483"/>
  <pageSetup paperSize="9" firstPageNumber="0" orientation="portrait" horizontalDpi="300" verticalDpi="300" r:id="rId1"/>
  <headerFooter alignWithMargins="0">
    <oddFooter>&amp;R&amp;8&amp;P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30"/>
  <sheetViews>
    <sheetView tabSelected="1" view="pageBreakPreview" zoomScaleNormal="100" zoomScaleSheetLayoutView="100" workbookViewId="0">
      <pane ySplit="3" topLeftCell="A4" activePane="bottomLeft" state="frozenSplit"/>
      <selection activeCell="N12" sqref="N12"/>
      <selection pane="bottomLeft" activeCell="H29" sqref="H29"/>
    </sheetView>
  </sheetViews>
  <sheetFormatPr defaultRowHeight="12.75"/>
  <cols>
    <col min="1" max="1" width="2.7109375" style="8" customWidth="1"/>
    <col min="2" max="2" width="50.7109375" style="4" customWidth="1"/>
    <col min="3" max="3" width="4.7109375" style="34" customWidth="1"/>
    <col min="4" max="4" width="4.7109375" style="31" customWidth="1"/>
    <col min="5" max="5" width="1.7109375" style="18" customWidth="1"/>
    <col min="6" max="6" width="11.140625" style="15" customWidth="1"/>
    <col min="7" max="7" width="1.7109375" style="15" customWidth="1"/>
    <col min="8" max="8" width="11.7109375" customWidth="1"/>
  </cols>
  <sheetData>
    <row r="1" spans="1:8" ht="76.5" customHeight="1">
      <c r="A1" s="12"/>
      <c r="B1" s="13"/>
      <c r="C1" s="33"/>
      <c r="D1" s="30"/>
      <c r="E1" s="19"/>
      <c r="F1" s="22"/>
      <c r="G1" s="22"/>
      <c r="H1" s="23"/>
    </row>
    <row r="2" spans="1:8" s="25" customFormat="1" ht="11.25">
      <c r="A2" s="26" t="s">
        <v>75</v>
      </c>
      <c r="B2" s="27" t="str">
        <f>$B$4</f>
        <v>11. OSTALI RADOVI</v>
      </c>
      <c r="C2" s="28" t="s">
        <v>76</v>
      </c>
      <c r="D2" s="28" t="s">
        <v>77</v>
      </c>
      <c r="E2" s="28"/>
      <c r="F2" s="29" t="s">
        <v>79</v>
      </c>
      <c r="G2" s="29"/>
      <c r="H2" s="28" t="s">
        <v>78</v>
      </c>
    </row>
    <row r="4" spans="1:8">
      <c r="B4" s="78" t="s">
        <v>427</v>
      </c>
    </row>
    <row r="6" spans="1:8" ht="38.25">
      <c r="A6" s="8">
        <v>1</v>
      </c>
      <c r="B6" s="95" t="s">
        <v>96</v>
      </c>
    </row>
    <row r="7" spans="1:8">
      <c r="B7" s="94" t="s">
        <v>98</v>
      </c>
      <c r="C7" s="103" t="s">
        <v>84</v>
      </c>
      <c r="D7" s="31">
        <v>1</v>
      </c>
      <c r="F7" s="16"/>
      <c r="H7" s="17">
        <f>D7*F7</f>
        <v>0</v>
      </c>
    </row>
    <row r="8" spans="1:8">
      <c r="B8" s="94" t="s">
        <v>97</v>
      </c>
      <c r="C8" s="103" t="s">
        <v>84</v>
      </c>
      <c r="D8" s="31">
        <v>1</v>
      </c>
      <c r="F8" s="16"/>
      <c r="H8" s="17">
        <f>D8*F8</f>
        <v>0</v>
      </c>
    </row>
    <row r="9" spans="1:8">
      <c r="B9" s="94" t="s">
        <v>85</v>
      </c>
      <c r="C9" s="103" t="s">
        <v>84</v>
      </c>
      <c r="D9" s="31">
        <v>1</v>
      </c>
      <c r="F9" s="16"/>
      <c r="H9" s="17">
        <f>D9*F9</f>
        <v>0</v>
      </c>
    </row>
    <row r="11" spans="1:8" ht="122.1" customHeight="1">
      <c r="A11" s="8">
        <f>COUNT(A$3:A10)+1</f>
        <v>2</v>
      </c>
      <c r="B11" s="95" t="s">
        <v>86</v>
      </c>
    </row>
    <row r="12" spans="1:8">
      <c r="A12" s="108"/>
      <c r="B12" s="104"/>
      <c r="C12" s="103" t="s">
        <v>73</v>
      </c>
      <c r="D12" s="31">
        <v>1</v>
      </c>
      <c r="F12" s="16"/>
      <c r="H12" s="17">
        <f>D12*F12</f>
        <v>0</v>
      </c>
    </row>
    <row r="13" spans="1:8">
      <c r="A13" s="108"/>
      <c r="C13" s="103"/>
      <c r="F13" s="22"/>
      <c r="H13" s="36"/>
    </row>
    <row r="14" spans="1:8" ht="63.75">
      <c r="A14" s="8">
        <f>COUNT(A$3:A13)+1</f>
        <v>3</v>
      </c>
      <c r="B14" s="95" t="s">
        <v>87</v>
      </c>
    </row>
    <row r="15" spans="1:8">
      <c r="B15" s="10"/>
      <c r="C15" s="103" t="s">
        <v>84</v>
      </c>
      <c r="D15" s="31">
        <v>1</v>
      </c>
      <c r="F15" s="16"/>
      <c r="H15" s="17">
        <f>D15*F15</f>
        <v>0</v>
      </c>
    </row>
    <row r="17" spans="1:8" ht="38.25">
      <c r="A17" s="8">
        <f>COUNT(A$3:A16)+1</f>
        <v>4</v>
      </c>
      <c r="B17" s="95" t="s">
        <v>88</v>
      </c>
    </row>
    <row r="18" spans="1:8">
      <c r="B18" s="10"/>
      <c r="C18" s="103" t="s">
        <v>73</v>
      </c>
      <c r="D18" s="31">
        <v>1</v>
      </c>
      <c r="F18" s="16"/>
      <c r="H18" s="17">
        <f>D18*F18</f>
        <v>0</v>
      </c>
    </row>
    <row r="19" spans="1:8">
      <c r="B19" s="10"/>
      <c r="C19" s="103"/>
      <c r="F19" s="22"/>
      <c r="H19" s="36"/>
    </row>
    <row r="20" spans="1:8" ht="25.5">
      <c r="A20" s="8">
        <f>COUNT(A$3:A17)+1</f>
        <v>5</v>
      </c>
      <c r="B20" s="95" t="s">
        <v>430</v>
      </c>
    </row>
    <row r="21" spans="1:8">
      <c r="B21" s="94"/>
      <c r="C21" s="103" t="s">
        <v>73</v>
      </c>
      <c r="D21" s="31">
        <v>1</v>
      </c>
      <c r="F21" s="192"/>
      <c r="H21" s="17">
        <f>D21*F21</f>
        <v>0</v>
      </c>
    </row>
    <row r="22" spans="1:8" ht="25.5">
      <c r="B22" s="4" t="s">
        <v>431</v>
      </c>
    </row>
    <row r="23" spans="1:8">
      <c r="B23" s="10"/>
      <c r="F23" s="22"/>
      <c r="H23" s="23"/>
    </row>
    <row r="24" spans="1:8">
      <c r="B24" s="6"/>
    </row>
    <row r="26" spans="1:8">
      <c r="A26" s="9"/>
      <c r="B26" s="7" t="s">
        <v>72</v>
      </c>
      <c r="C26" s="35"/>
      <c r="D26" s="32"/>
      <c r="E26" s="20"/>
      <c r="F26" s="21"/>
      <c r="G26" s="21"/>
      <c r="H26" s="24">
        <f>SUM(H7:H25)</f>
        <v>0</v>
      </c>
    </row>
    <row r="27" spans="1:8">
      <c r="A27" s="12"/>
      <c r="B27" s="13"/>
      <c r="C27" s="33"/>
      <c r="D27" s="30"/>
      <c r="E27" s="19"/>
    </row>
    <row r="28" spans="1:8">
      <c r="B28" s="11" t="s">
        <v>41</v>
      </c>
    </row>
    <row r="29" spans="1:8" ht="51">
      <c r="B29" s="94" t="s">
        <v>99</v>
      </c>
    </row>
    <row r="30" spans="1:8">
      <c r="B30" s="10"/>
    </row>
  </sheetData>
  <phoneticPr fontId="2" type="noConversion"/>
  <pageMargins left="0.98425196850393704" right="0.39370078740157483" top="0.39370078740157483" bottom="0.78740157480314965" header="0.39370078740157483" footer="0.39370078740157483"/>
  <pageSetup paperSize="9" firstPageNumber="0" orientation="portrait" r:id="rId1"/>
  <headerFooter alignWithMargins="0">
    <oddFooter>&amp;R&amp;8&amp;P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BreakPreview" zoomScaleNormal="100" zoomScaleSheetLayoutView="100" workbookViewId="0">
      <pane ySplit="3" topLeftCell="A4" activePane="bottomLeft" state="frozenSplit"/>
      <selection activeCell="N12" sqref="N12"/>
      <selection pane="bottomLeft" activeCell="B25" sqref="B25"/>
    </sheetView>
  </sheetViews>
  <sheetFormatPr defaultRowHeight="12.75"/>
  <cols>
    <col min="1" max="1" width="2.7109375" style="50" customWidth="1"/>
    <col min="2" max="2" width="55.7109375" style="51" customWidth="1"/>
    <col min="3" max="3" width="2.7109375" style="52" customWidth="1"/>
    <col min="4" max="4" width="2.7109375" style="53" customWidth="1"/>
    <col min="5" max="5" width="1.7109375" style="54" customWidth="1"/>
    <col min="6" max="6" width="8.7109375" style="55" customWidth="1"/>
    <col min="7" max="7" width="1.7109375" style="55" customWidth="1"/>
    <col min="8" max="8" width="11.140625" style="45" customWidth="1"/>
    <col min="9" max="16384" width="9.140625" style="45"/>
  </cols>
  <sheetData>
    <row r="1" spans="1:8" customFormat="1" ht="76.5" customHeight="1">
      <c r="A1" s="12"/>
      <c r="B1" s="13"/>
      <c r="C1" s="33"/>
      <c r="D1" s="30"/>
      <c r="E1" s="19"/>
      <c r="F1" s="22"/>
      <c r="G1" s="22"/>
      <c r="H1" s="23"/>
    </row>
    <row r="2" spans="1:8" s="49" customFormat="1" ht="11.25">
      <c r="A2" s="46"/>
      <c r="B2" s="77"/>
      <c r="C2" s="47"/>
      <c r="D2" s="47"/>
      <c r="E2" s="47"/>
      <c r="F2" s="48"/>
      <c r="G2" s="48"/>
      <c r="H2" s="47"/>
    </row>
    <row r="4" spans="1:8" ht="25.5">
      <c r="A4" s="38"/>
      <c r="B4" s="65" t="s">
        <v>65</v>
      </c>
      <c r="C4" s="40"/>
      <c r="D4" s="41"/>
      <c r="E4" s="42"/>
      <c r="F4" s="43"/>
      <c r="G4" s="43"/>
      <c r="H4" s="44"/>
    </row>
    <row r="5" spans="1:8" s="119" customFormat="1">
      <c r="A5" s="113"/>
      <c r="B5" s="114"/>
      <c r="C5" s="115"/>
      <c r="D5" s="116"/>
      <c r="E5" s="117"/>
      <c r="F5" s="118"/>
      <c r="G5" s="118"/>
    </row>
    <row r="6" spans="1:8" s="119" customFormat="1">
      <c r="A6" s="113"/>
      <c r="B6" s="114" t="str">
        <f>Strojarnica!$B$4</f>
        <v xml:space="preserve">1. STROJARNICA </v>
      </c>
      <c r="C6" s="115"/>
      <c r="D6" s="116"/>
      <c r="E6" s="117"/>
      <c r="F6" s="118"/>
      <c r="G6" s="118"/>
      <c r="H6" s="193">
        <f>Strojarnica!$H$201</f>
        <v>0</v>
      </c>
    </row>
    <row r="7" spans="1:8" s="119" customFormat="1">
      <c r="A7" s="113"/>
      <c r="B7" s="114"/>
      <c r="C7" s="115"/>
      <c r="D7" s="116"/>
      <c r="E7" s="117"/>
      <c r="F7" s="118"/>
      <c r="G7" s="118"/>
      <c r="H7" s="121"/>
    </row>
    <row r="8" spans="1:8" s="119" customFormat="1">
      <c r="A8" s="113"/>
      <c r="B8" s="114" t="s">
        <v>150</v>
      </c>
      <c r="C8" s="115"/>
      <c r="D8" s="116"/>
      <c r="E8" s="117"/>
      <c r="F8" s="118"/>
      <c r="G8" s="118"/>
      <c r="H8" s="193">
        <f>Rashladnik!$H$122</f>
        <v>0</v>
      </c>
    </row>
    <row r="9" spans="1:8" s="119" customFormat="1">
      <c r="A9" s="113"/>
      <c r="B9" s="114"/>
      <c r="C9" s="115"/>
      <c r="D9" s="116"/>
      <c r="E9" s="117"/>
      <c r="F9" s="118"/>
      <c r="G9" s="118"/>
      <c r="H9" s="121"/>
    </row>
    <row r="10" spans="1:8" s="119" customFormat="1">
      <c r="A10" s="113"/>
      <c r="B10" s="114" t="s">
        <v>140</v>
      </c>
      <c r="C10" s="115"/>
      <c r="D10" s="116"/>
      <c r="E10" s="117"/>
      <c r="F10" s="118"/>
      <c r="G10" s="118"/>
      <c r="H10" s="193">
        <f>Ventilokonvektori!$H$82</f>
        <v>0</v>
      </c>
    </row>
    <row r="11" spans="1:8" s="119" customFormat="1">
      <c r="A11" s="113"/>
      <c r="B11" s="114"/>
      <c r="C11" s="115"/>
      <c r="D11" s="116"/>
      <c r="E11" s="117"/>
      <c r="F11" s="118"/>
      <c r="G11" s="118"/>
      <c r="H11" s="121"/>
    </row>
    <row r="12" spans="1:8" s="119" customFormat="1">
      <c r="A12" s="113"/>
      <c r="B12" s="114" t="s">
        <v>188</v>
      </c>
      <c r="C12" s="115"/>
      <c r="D12" s="116"/>
      <c r="E12" s="117"/>
      <c r="F12" s="118"/>
      <c r="G12" s="118"/>
      <c r="H12" s="17">
        <f>'Cijevni razvod GRIJANJE'!$H$90</f>
        <v>0</v>
      </c>
    </row>
    <row r="13" spans="1:8" s="119" customFormat="1">
      <c r="A13" s="113"/>
      <c r="B13" s="114"/>
      <c r="C13" s="115"/>
      <c r="D13" s="116"/>
      <c r="E13" s="117"/>
      <c r="F13" s="118"/>
      <c r="G13" s="118"/>
      <c r="H13" s="121"/>
    </row>
    <row r="14" spans="1:8" s="119" customFormat="1">
      <c r="A14" s="113"/>
      <c r="B14" s="114" t="s">
        <v>206</v>
      </c>
      <c r="C14" s="115"/>
      <c r="D14" s="116"/>
      <c r="E14" s="117"/>
      <c r="F14" s="118"/>
      <c r="G14" s="118"/>
      <c r="H14" s="193">
        <f>'Radijatorsko grijanje'!$H$60</f>
        <v>0</v>
      </c>
    </row>
    <row r="15" spans="1:8" s="119" customFormat="1">
      <c r="A15" s="113"/>
      <c r="B15" s="114"/>
      <c r="C15" s="115"/>
      <c r="D15" s="116"/>
      <c r="E15" s="117"/>
      <c r="F15" s="118"/>
      <c r="G15" s="118"/>
      <c r="H15" s="121"/>
    </row>
    <row r="16" spans="1:8" s="119" customFormat="1" ht="12.6" customHeight="1">
      <c r="A16" s="113"/>
      <c r="B16" s="114" t="s">
        <v>310</v>
      </c>
      <c r="C16" s="115"/>
      <c r="D16" s="116"/>
      <c r="E16" s="117"/>
      <c r="F16" s="118"/>
      <c r="G16" s="118"/>
      <c r="H16" s="193">
        <f>'Grijanje-hlađenje klima uređaji'!$H$73</f>
        <v>0</v>
      </c>
    </row>
    <row r="17" spans="1:8" s="119" customFormat="1">
      <c r="A17" s="113"/>
      <c r="B17" s="114"/>
      <c r="C17" s="115"/>
      <c r="D17" s="116"/>
      <c r="E17" s="117"/>
      <c r="F17" s="118"/>
      <c r="G17" s="118"/>
      <c r="H17" s="121"/>
    </row>
    <row r="18" spans="1:8" s="119" customFormat="1">
      <c r="A18" s="113"/>
      <c r="B18" s="114" t="s">
        <v>357</v>
      </c>
      <c r="C18" s="115"/>
      <c r="D18" s="116"/>
      <c r="E18" s="117"/>
      <c r="F18" s="118"/>
      <c r="G18" s="118"/>
      <c r="H18" s="193">
        <f>ventilacija!$H$83</f>
        <v>0</v>
      </c>
    </row>
    <row r="19" spans="1:8" s="119" customFormat="1">
      <c r="A19" s="113"/>
      <c r="B19" s="114"/>
      <c r="C19" s="115"/>
      <c r="D19" s="116"/>
      <c r="E19" s="117"/>
      <c r="F19" s="118"/>
      <c r="G19" s="118"/>
      <c r="H19" s="121"/>
    </row>
    <row r="20" spans="1:8" s="119" customFormat="1">
      <c r="A20" s="113"/>
      <c r="B20" s="114" t="s">
        <v>414</v>
      </c>
      <c r="C20" s="115"/>
      <c r="D20" s="116"/>
      <c r="E20" s="117"/>
      <c r="F20" s="118"/>
      <c r="G20" s="118"/>
      <c r="H20" s="193">
        <f>'Lok-odsis'!$H$61</f>
        <v>0</v>
      </c>
    </row>
    <row r="21" spans="1:8" s="119" customFormat="1">
      <c r="A21" s="113"/>
      <c r="B21" s="114"/>
      <c r="C21" s="115"/>
      <c r="D21" s="116"/>
      <c r="E21" s="117"/>
      <c r="F21" s="118"/>
      <c r="G21" s="118"/>
      <c r="H21" s="121"/>
    </row>
    <row r="22" spans="1:8" s="119" customFormat="1">
      <c r="A22" s="113"/>
      <c r="B22" s="114" t="s">
        <v>434</v>
      </c>
      <c r="C22" s="115"/>
      <c r="D22" s="116"/>
      <c r="E22" s="117"/>
      <c r="F22" s="118"/>
      <c r="G22" s="118"/>
      <c r="H22" s="121"/>
    </row>
    <row r="23" spans="1:8" s="119" customFormat="1">
      <c r="A23" s="113"/>
      <c r="B23" s="114" t="s">
        <v>435</v>
      </c>
      <c r="C23" s="115"/>
      <c r="D23" s="116"/>
      <c r="E23" s="117"/>
      <c r="F23" s="118"/>
      <c r="G23" s="118"/>
      <c r="H23" s="193">
        <f>'Prikljucni pl. i MRS'!$H$90</f>
        <v>0</v>
      </c>
    </row>
    <row r="24" spans="1:8" s="119" customFormat="1">
      <c r="A24" s="113"/>
      <c r="B24" s="114"/>
      <c r="C24" s="115"/>
      <c r="D24" s="116"/>
      <c r="E24" s="117"/>
      <c r="F24" s="118"/>
      <c r="G24" s="118"/>
      <c r="H24" s="121"/>
    </row>
    <row r="25" spans="1:8" s="119" customFormat="1">
      <c r="A25" s="113"/>
      <c r="B25" s="114" t="s">
        <v>426</v>
      </c>
      <c r="C25" s="115"/>
      <c r="D25" s="116"/>
      <c r="E25" s="117"/>
      <c r="F25" s="118"/>
      <c r="G25" s="118"/>
      <c r="H25" s="193">
        <f>'Napojni pl'!$H$40</f>
        <v>0</v>
      </c>
    </row>
    <row r="26" spans="1:8" s="119" customFormat="1">
      <c r="A26" s="113"/>
      <c r="B26" s="114"/>
      <c r="C26" s="115"/>
      <c r="D26" s="116"/>
      <c r="E26" s="117"/>
      <c r="F26" s="118"/>
      <c r="G26" s="118"/>
      <c r="H26" s="121"/>
    </row>
    <row r="27" spans="1:8" s="119" customFormat="1">
      <c r="A27" s="113"/>
      <c r="B27" s="114" t="str">
        <f>'Ostali radovi'!$B$4</f>
        <v>11. OSTALI RADOVI</v>
      </c>
      <c r="C27" s="115"/>
      <c r="D27" s="116"/>
      <c r="E27" s="117"/>
      <c r="F27" s="118"/>
      <c r="G27" s="118"/>
      <c r="H27" s="193">
        <f>'Ostali radovi'!$H$26</f>
        <v>0</v>
      </c>
    </row>
    <row r="28" spans="1:8" s="119" customFormat="1">
      <c r="A28" s="113"/>
      <c r="B28" s="114"/>
      <c r="C28" s="115"/>
      <c r="D28" s="116"/>
      <c r="E28" s="117"/>
      <c r="F28" s="118"/>
      <c r="G28" s="118"/>
    </row>
    <row r="29" spans="1:8" ht="13.5" thickBot="1">
      <c r="A29" s="66"/>
      <c r="B29" s="67"/>
      <c r="C29" s="68"/>
      <c r="D29" s="69"/>
      <c r="E29" s="70"/>
      <c r="F29" s="71"/>
      <c r="G29" s="71"/>
      <c r="H29" s="72"/>
    </row>
    <row r="30" spans="1:8" ht="13.5" thickTop="1">
      <c r="A30" s="38"/>
      <c r="B30" s="39"/>
      <c r="C30" s="40"/>
      <c r="D30" s="41"/>
      <c r="E30" s="42"/>
      <c r="F30" s="43"/>
      <c r="G30" s="43"/>
      <c r="H30" s="44"/>
    </row>
    <row r="31" spans="1:8">
      <c r="A31" s="38"/>
      <c r="B31" s="58" t="s">
        <v>72</v>
      </c>
      <c r="C31" s="40"/>
      <c r="D31" s="41"/>
      <c r="E31" s="42"/>
      <c r="F31" s="43"/>
      <c r="G31" s="43"/>
      <c r="H31" s="59">
        <f>SUM(H6:H29)</f>
        <v>0</v>
      </c>
    </row>
    <row r="32" spans="1:8">
      <c r="A32" s="60"/>
      <c r="B32" s="61"/>
      <c r="C32" s="62"/>
      <c r="D32" s="63"/>
      <c r="E32" s="56"/>
      <c r="F32" s="57"/>
      <c r="G32" s="57"/>
      <c r="H32" s="64"/>
    </row>
    <row r="33" spans="1:8">
      <c r="A33" s="38"/>
      <c r="B33" s="58"/>
      <c r="C33" s="40"/>
      <c r="D33" s="41"/>
      <c r="E33" s="42"/>
      <c r="F33" s="43"/>
      <c r="G33" s="43"/>
    </row>
    <row r="34" spans="1:8">
      <c r="A34" s="38"/>
      <c r="B34" s="58" t="s">
        <v>66</v>
      </c>
      <c r="C34" s="40"/>
      <c r="D34" s="41"/>
      <c r="E34" s="42"/>
      <c r="F34" s="79">
        <v>0.25</v>
      </c>
      <c r="G34" s="43"/>
      <c r="H34" s="59">
        <f>H31*0.25</f>
        <v>0</v>
      </c>
    </row>
    <row r="35" spans="1:8" ht="13.5" thickBot="1">
      <c r="A35" s="73"/>
      <c r="B35" s="74"/>
      <c r="C35" s="75"/>
      <c r="D35" s="76"/>
      <c r="E35" s="70"/>
      <c r="F35" s="71"/>
      <c r="G35" s="71"/>
      <c r="H35" s="72"/>
    </row>
    <row r="36" spans="1:8" ht="13.5" thickTop="1">
      <c r="A36" s="38"/>
      <c r="B36" s="39"/>
      <c r="C36" s="40"/>
      <c r="D36" s="41"/>
      <c r="E36" s="42"/>
      <c r="F36" s="43"/>
      <c r="G36" s="43"/>
      <c r="H36" s="44"/>
    </row>
    <row r="37" spans="1:8">
      <c r="A37" s="38"/>
      <c r="B37" s="58" t="s">
        <v>64</v>
      </c>
      <c r="C37" s="40"/>
      <c r="D37" s="41"/>
      <c r="E37" s="42"/>
      <c r="F37" s="43"/>
      <c r="G37" s="43"/>
      <c r="H37" s="120">
        <f>SUM(H31:H34)</f>
        <v>0</v>
      </c>
    </row>
    <row r="38" spans="1:8" ht="13.5" thickBot="1">
      <c r="A38" s="73"/>
      <c r="B38" s="74"/>
      <c r="C38" s="75"/>
      <c r="D38" s="76"/>
      <c r="E38" s="70"/>
      <c r="F38" s="71"/>
      <c r="G38" s="71"/>
      <c r="H38" s="72"/>
    </row>
    <row r="39" spans="1:8" ht="13.5" thickTop="1"/>
    <row r="51" spans="4:4">
      <c r="D51" s="53">
        <v>49</v>
      </c>
    </row>
  </sheetData>
  <customSheetViews>
    <customSheetView guid="{7FB39C31-644A-4278-8F06-A344014E5D04}" showPageBreaks="1">
      <pane ySplit="3" topLeftCell="A4" activePane="bottomLeft" state="frozenSplit"/>
      <selection pane="bottomLeft" activeCell="J7" sqref="J7"/>
      <pageMargins left="0.98425196850393704" right="0.39370078740157483" top="0.39370078740157483" bottom="0.78740157480314965" header="0.39370078740157483" footer="0.39370078740157483"/>
      <pageSetup paperSize="9" firstPageNumber="0" orientation="portrait" horizontalDpi="300" verticalDpi="300" r:id="rId1"/>
      <headerFooter alignWithMargins="0">
        <oddFooter>&amp;R&amp;8&amp;P</oddFooter>
      </headerFooter>
    </customSheetView>
  </customSheetViews>
  <phoneticPr fontId="2" type="noConversion"/>
  <pageMargins left="0.98425196850393704" right="0.39370078740157483" top="0.39370078740157483" bottom="0.78740157480314965" header="0.39370078740157483" footer="0.39370078740157483"/>
  <pageSetup paperSize="9" firstPageNumber="0" orientation="portrait" r:id="rId2"/>
  <headerFooter alignWithMargins="0">
    <oddFooter>&amp;R&amp;8&amp;P</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view="pageBreakPreview" zoomScale="130" zoomScaleNormal="100" zoomScaleSheetLayoutView="130" workbookViewId="0">
      <pane ySplit="3" topLeftCell="A4" activePane="bottomLeft" state="frozenSplit"/>
      <selection activeCell="B6" sqref="B6"/>
      <selection pane="bottomLeft" activeCell="B6" sqref="B6:H6"/>
    </sheetView>
  </sheetViews>
  <sheetFormatPr defaultRowHeight="12.75"/>
  <cols>
    <col min="1" max="1" width="2.7109375" style="8" customWidth="1"/>
    <col min="2" max="2" width="50.7109375" style="4" customWidth="1"/>
    <col min="3" max="3" width="4.7109375" style="34" customWidth="1"/>
    <col min="4" max="4" width="4.7109375" style="31" customWidth="1"/>
    <col min="5" max="5" width="1.7109375" style="18" customWidth="1"/>
    <col min="6" max="6" width="11.7109375" style="15" customWidth="1"/>
    <col min="7" max="7" width="1.7109375" style="15" customWidth="1"/>
    <col min="8" max="8" width="11.140625" customWidth="1"/>
  </cols>
  <sheetData>
    <row r="1" spans="1:8" ht="76.5" customHeight="1">
      <c r="A1" s="12"/>
      <c r="B1" s="13"/>
      <c r="C1" s="33"/>
      <c r="D1" s="30"/>
      <c r="E1" s="19"/>
      <c r="F1" s="22"/>
      <c r="G1" s="22"/>
      <c r="H1" s="23"/>
    </row>
    <row r="2" spans="1:8" s="25" customFormat="1" ht="11.25">
      <c r="A2" s="26" t="s">
        <v>75</v>
      </c>
      <c r="B2" s="27" t="str">
        <f>$B$4</f>
        <v>OPĆE NAPOMENE</v>
      </c>
      <c r="C2" s="28" t="s">
        <v>76</v>
      </c>
      <c r="D2" s="28" t="s">
        <v>77</v>
      </c>
      <c r="E2" s="28"/>
      <c r="F2" s="29" t="s">
        <v>79</v>
      </c>
      <c r="G2" s="29"/>
      <c r="H2" s="28" t="s">
        <v>78</v>
      </c>
    </row>
    <row r="4" spans="1:8">
      <c r="A4" s="37"/>
      <c r="B4" s="128" t="s">
        <v>19</v>
      </c>
    </row>
    <row r="5" spans="1:8">
      <c r="B5" s="114"/>
    </row>
    <row r="6" spans="1:8" ht="57.75" customHeight="1">
      <c r="B6" s="195" t="s">
        <v>437</v>
      </c>
      <c r="C6" s="195"/>
      <c r="D6" s="195"/>
      <c r="E6" s="195"/>
      <c r="F6" s="195"/>
      <c r="G6" s="195"/>
      <c r="H6" s="195"/>
    </row>
    <row r="7" spans="1:8">
      <c r="B7" s="127"/>
      <c r="C7" s="103"/>
      <c r="F7" s="22"/>
      <c r="G7" s="22"/>
      <c r="H7" s="36"/>
    </row>
    <row r="8" spans="1:8" ht="54" customHeight="1">
      <c r="B8" s="195" t="s">
        <v>23</v>
      </c>
      <c r="C8" s="195"/>
      <c r="D8" s="195"/>
      <c r="E8" s="195"/>
      <c r="F8" s="195"/>
      <c r="G8" s="195"/>
      <c r="H8" s="195"/>
    </row>
    <row r="9" spans="1:8">
      <c r="B9" s="2"/>
      <c r="C9" s="2"/>
      <c r="D9" s="2"/>
      <c r="E9" s="2"/>
      <c r="F9" s="2"/>
      <c r="G9" s="2"/>
      <c r="H9" s="2"/>
    </row>
    <row r="10" spans="1:8" ht="29.25" customHeight="1">
      <c r="B10" s="195" t="s">
        <v>24</v>
      </c>
      <c r="C10" s="195"/>
      <c r="D10" s="195"/>
      <c r="E10" s="195"/>
      <c r="F10" s="195"/>
      <c r="G10" s="195"/>
      <c r="H10" s="195"/>
    </row>
    <row r="11" spans="1:8">
      <c r="B11" s="114"/>
      <c r="C11" s="103"/>
      <c r="F11" s="22"/>
      <c r="G11" s="22"/>
      <c r="H11" s="36"/>
    </row>
    <row r="12" spans="1:8" ht="40.5" customHeight="1">
      <c r="B12" s="195" t="s">
        <v>20</v>
      </c>
      <c r="C12" s="195"/>
      <c r="D12" s="195"/>
      <c r="E12" s="195"/>
      <c r="F12" s="195"/>
      <c r="G12" s="195"/>
      <c r="H12" s="195"/>
    </row>
    <row r="13" spans="1:8">
      <c r="B13" s="105"/>
      <c r="C13" s="103"/>
      <c r="F13" s="22"/>
      <c r="G13" s="22"/>
      <c r="H13" s="36"/>
    </row>
    <row r="14" spans="1:8" ht="46.5" customHeight="1">
      <c r="B14" s="195" t="s">
        <v>25</v>
      </c>
      <c r="C14" s="195"/>
      <c r="D14" s="195"/>
      <c r="E14" s="195"/>
      <c r="F14" s="195"/>
      <c r="G14" s="195"/>
      <c r="H14" s="195"/>
    </row>
    <row r="15" spans="1:8">
      <c r="B15" s="2"/>
      <c r="C15" s="2"/>
      <c r="D15" s="2"/>
      <c r="E15" s="2"/>
      <c r="F15" s="2"/>
      <c r="G15" s="2"/>
      <c r="H15" s="2"/>
    </row>
    <row r="16" spans="1:8" ht="45" customHeight="1">
      <c r="B16" s="195" t="s">
        <v>26</v>
      </c>
      <c r="C16" s="195"/>
      <c r="D16" s="195"/>
      <c r="E16" s="195"/>
      <c r="F16" s="195"/>
      <c r="G16" s="195"/>
      <c r="H16" s="195"/>
    </row>
    <row r="17" spans="2:8">
      <c r="B17" s="2"/>
      <c r="C17" s="2"/>
      <c r="D17" s="2"/>
      <c r="E17" s="2"/>
      <c r="F17" s="2"/>
      <c r="G17" s="2"/>
      <c r="H17" s="2"/>
    </row>
    <row r="18" spans="2:8" ht="42" customHeight="1">
      <c r="B18" s="195" t="s">
        <v>49</v>
      </c>
      <c r="C18" s="195"/>
      <c r="D18" s="195"/>
      <c r="E18" s="195"/>
      <c r="F18" s="195"/>
      <c r="G18" s="195"/>
      <c r="H18" s="195"/>
    </row>
    <row r="19" spans="2:8">
      <c r="B19" s="114"/>
      <c r="C19" s="103"/>
      <c r="F19" s="22"/>
      <c r="G19" s="22"/>
      <c r="H19" s="36"/>
    </row>
    <row r="20" spans="2:8" ht="34.5" customHeight="1">
      <c r="B20" s="195" t="s">
        <v>27</v>
      </c>
      <c r="C20" s="195"/>
      <c r="D20" s="195"/>
      <c r="E20" s="195"/>
      <c r="F20" s="195"/>
      <c r="G20" s="195"/>
      <c r="H20" s="195"/>
    </row>
    <row r="21" spans="2:8">
      <c r="B21" s="114"/>
      <c r="C21" s="103"/>
      <c r="F21" s="22"/>
      <c r="G21" s="22"/>
      <c r="H21" s="36"/>
    </row>
    <row r="22" spans="2:8" ht="32.25" customHeight="1">
      <c r="B22" s="195" t="s">
        <v>21</v>
      </c>
      <c r="C22" s="195"/>
      <c r="D22" s="195"/>
      <c r="E22" s="195"/>
      <c r="F22" s="195"/>
      <c r="G22" s="195"/>
      <c r="H22" s="195"/>
    </row>
    <row r="23" spans="2:8">
      <c r="B23" s="105"/>
      <c r="F23" s="22"/>
      <c r="G23" s="22"/>
      <c r="H23" s="23"/>
    </row>
    <row r="24" spans="2:8" ht="45" customHeight="1">
      <c r="B24" s="195" t="s">
        <v>22</v>
      </c>
      <c r="C24" s="195"/>
      <c r="D24" s="195"/>
      <c r="E24" s="195"/>
      <c r="F24" s="195"/>
      <c r="G24" s="195"/>
      <c r="H24" s="195"/>
    </row>
    <row r="91" spans="2:4" ht="63.75">
      <c r="B91" s="137" t="s">
        <v>444</v>
      </c>
    </row>
    <row r="92" spans="2:4">
      <c r="D92" s="31">
        <v>6</v>
      </c>
    </row>
    <row r="95" spans="2:4">
      <c r="C95" s="34" t="s">
        <v>68</v>
      </c>
      <c r="D95" s="31">
        <v>90</v>
      </c>
    </row>
    <row r="97" spans="2:2" ht="63.75">
      <c r="B97" s="137" t="s">
        <v>445</v>
      </c>
    </row>
  </sheetData>
  <mergeCells count="10">
    <mergeCell ref="B22:H22"/>
    <mergeCell ref="B24:H24"/>
    <mergeCell ref="B14:H14"/>
    <mergeCell ref="B16:H16"/>
    <mergeCell ref="B6:H6"/>
    <mergeCell ref="B8:H8"/>
    <mergeCell ref="B10:H10"/>
    <mergeCell ref="B12:H12"/>
    <mergeCell ref="B18:H18"/>
    <mergeCell ref="B20:H20"/>
  </mergeCells>
  <phoneticPr fontId="2" type="noConversion"/>
  <pageMargins left="0.98425196850393704" right="0.39370078740157483" top="0.39370078740157483" bottom="0.78740157480314965" header="0.39370078740157483" footer="0.39370078740157483"/>
  <pageSetup paperSize="9" firstPageNumber="0" orientation="portrait" r:id="rId1"/>
  <headerFooter alignWithMargins="0">
    <oddFooter>&amp;R&amp;8&amp;P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4"/>
  <sheetViews>
    <sheetView view="pageBreakPreview" zoomScaleNormal="100" zoomScaleSheetLayoutView="100" workbookViewId="0">
      <pane ySplit="3" topLeftCell="A178" activePane="bottomLeft" state="frozenSplit"/>
      <selection activeCell="B6" sqref="B6"/>
      <selection pane="bottomLeft" activeCell="D92" sqref="D92"/>
    </sheetView>
  </sheetViews>
  <sheetFormatPr defaultRowHeight="12.75"/>
  <cols>
    <col min="1" max="1" width="3.140625" style="8" customWidth="1"/>
    <col min="2" max="2" width="50.7109375" style="4" customWidth="1"/>
    <col min="3" max="3" width="4.7109375" style="34" customWidth="1"/>
    <col min="4" max="4" width="4.7109375" style="31" customWidth="1"/>
    <col min="5" max="5" width="1.7109375" style="18" customWidth="1"/>
    <col min="6" max="6" width="11.7109375" style="15" customWidth="1"/>
    <col min="7" max="7" width="1.7109375" style="15" customWidth="1"/>
    <col min="8" max="8" width="11.140625" customWidth="1"/>
  </cols>
  <sheetData>
    <row r="1" spans="1:8" ht="76.5" customHeight="1">
      <c r="A1" s="12"/>
      <c r="B1" s="13"/>
      <c r="C1" s="33"/>
      <c r="D1" s="30"/>
      <c r="E1" s="19"/>
      <c r="F1" s="22"/>
      <c r="G1" s="22"/>
      <c r="H1" s="23"/>
    </row>
    <row r="2" spans="1:8" s="25" customFormat="1" ht="11.25">
      <c r="A2" s="26" t="s">
        <v>75</v>
      </c>
      <c r="B2" s="27" t="str">
        <f>$B$4</f>
        <v xml:space="preserve">1. STROJARNICA </v>
      </c>
      <c r="C2" s="28" t="s">
        <v>76</v>
      </c>
      <c r="D2" s="28" t="s">
        <v>77</v>
      </c>
      <c r="E2" s="28"/>
      <c r="F2" s="29" t="s">
        <v>79</v>
      </c>
      <c r="G2" s="29"/>
      <c r="H2" s="28" t="s">
        <v>78</v>
      </c>
    </row>
    <row r="4" spans="1:8">
      <c r="A4" s="37"/>
      <c r="B4" s="78" t="s">
        <v>432</v>
      </c>
    </row>
    <row r="6" spans="1:8" ht="114.95" customHeight="1">
      <c r="A6" s="8">
        <v>1</v>
      </c>
      <c r="B6" s="184" t="s">
        <v>438</v>
      </c>
    </row>
    <row r="7" spans="1:8">
      <c r="B7" s="97" t="s">
        <v>15</v>
      </c>
    </row>
    <row r="8" spans="1:8">
      <c r="B8" s="97" t="s">
        <v>9</v>
      </c>
    </row>
    <row r="9" spans="1:8">
      <c r="B9" s="97" t="s">
        <v>255</v>
      </c>
      <c r="C9"/>
      <c r="D9" s="97"/>
      <c r="E9" s="97"/>
    </row>
    <row r="10" spans="1:8">
      <c r="B10" s="97" t="s">
        <v>256</v>
      </c>
    </row>
    <row r="11" spans="1:8">
      <c r="B11" s="97" t="s">
        <v>257</v>
      </c>
    </row>
    <row r="12" spans="1:8">
      <c r="B12" s="97" t="s">
        <v>16</v>
      </c>
      <c r="C12"/>
      <c r="D12" s="97"/>
    </row>
    <row r="13" spans="1:8">
      <c r="B13" s="97" t="s">
        <v>258</v>
      </c>
      <c r="C13"/>
      <c r="D13"/>
      <c r="E13" s="97"/>
    </row>
    <row r="14" spans="1:8">
      <c r="B14" s="97" t="s">
        <v>259</v>
      </c>
      <c r="C14"/>
      <c r="D14" s="97"/>
    </row>
    <row r="15" spans="1:8">
      <c r="B15" s="97" t="s">
        <v>260</v>
      </c>
      <c r="C15"/>
      <c r="D15" s="97"/>
    </row>
    <row r="16" spans="1:8">
      <c r="B16" s="97" t="s">
        <v>261</v>
      </c>
      <c r="C16"/>
      <c r="D16" s="97"/>
    </row>
    <row r="17" spans="1:8">
      <c r="B17" s="97" t="s">
        <v>262</v>
      </c>
      <c r="C17"/>
      <c r="D17" s="97"/>
    </row>
    <row r="18" spans="1:8">
      <c r="B18" s="97" t="s">
        <v>263</v>
      </c>
      <c r="C18"/>
      <c r="D18" s="97"/>
    </row>
    <row r="19" spans="1:8">
      <c r="B19" s="97" t="s">
        <v>264</v>
      </c>
      <c r="C19"/>
      <c r="D19" s="97"/>
    </row>
    <row r="20" spans="1:8">
      <c r="B20" s="97" t="s">
        <v>265</v>
      </c>
      <c r="C20"/>
      <c r="D20" s="97"/>
    </row>
    <row r="21" spans="1:8">
      <c r="B21" s="97" t="s">
        <v>266</v>
      </c>
    </row>
    <row r="22" spans="1:8">
      <c r="C22" s="34" t="s">
        <v>73</v>
      </c>
      <c r="D22" s="31">
        <v>1</v>
      </c>
      <c r="F22" s="16"/>
      <c r="H22" s="17">
        <f>D22*F22</f>
        <v>0</v>
      </c>
    </row>
    <row r="23" spans="1:8">
      <c r="F23" s="22"/>
      <c r="H23" s="36"/>
    </row>
    <row r="24" spans="1:8" ht="127.5">
      <c r="A24" s="8">
        <f>COUNT(A$3:A23)+1</f>
        <v>2</v>
      </c>
      <c r="B24" s="112" t="s">
        <v>267</v>
      </c>
    </row>
    <row r="25" spans="1:8">
      <c r="C25" s="34" t="s">
        <v>73</v>
      </c>
      <c r="D25" s="31">
        <v>1</v>
      </c>
      <c r="F25" s="16"/>
      <c r="H25" s="17">
        <f>D25*F25</f>
        <v>0</v>
      </c>
    </row>
    <row r="26" spans="1:8">
      <c r="F26" s="22"/>
      <c r="H26" s="36"/>
    </row>
    <row r="27" spans="1:8" ht="51">
      <c r="A27" s="8">
        <f>COUNT(A$3:A25)+1</f>
        <v>3</v>
      </c>
      <c r="B27" s="123" t="s">
        <v>221</v>
      </c>
    </row>
    <row r="28" spans="1:8">
      <c r="B28" s="1" t="s">
        <v>10</v>
      </c>
    </row>
    <row r="29" spans="1:8">
      <c r="B29" s="1" t="s">
        <v>222</v>
      </c>
      <c r="C29"/>
      <c r="D29"/>
      <c r="E29" s="97"/>
    </row>
    <row r="30" spans="1:8">
      <c r="B30" s="1" t="s">
        <v>223</v>
      </c>
    </row>
    <row r="31" spans="1:8">
      <c r="B31" s="1" t="s">
        <v>224</v>
      </c>
    </row>
    <row r="32" spans="1:8" ht="15" customHeight="1">
      <c r="B32" s="1" t="s">
        <v>225</v>
      </c>
    </row>
    <row r="33" spans="1:8">
      <c r="B33" s="1" t="s">
        <v>118</v>
      </c>
    </row>
    <row r="34" spans="1:8">
      <c r="B34" s="1" t="s">
        <v>226</v>
      </c>
    </row>
    <row r="35" spans="1:8">
      <c r="B35" s="1" t="s">
        <v>227</v>
      </c>
    </row>
    <row r="36" spans="1:8">
      <c r="C36" s="34" t="s">
        <v>73</v>
      </c>
      <c r="D36" s="31">
        <v>1</v>
      </c>
      <c r="F36" s="16"/>
      <c r="H36" s="17">
        <f>D36*F36</f>
        <v>0</v>
      </c>
    </row>
    <row r="37" spans="1:8" ht="51">
      <c r="B37" s="4" t="s">
        <v>18</v>
      </c>
      <c r="F37" s="22"/>
      <c r="H37" s="36"/>
    </row>
    <row r="39" spans="1:8" ht="51">
      <c r="A39" s="8">
        <f>COUNT(A$3:A38)+1</f>
        <v>4</v>
      </c>
      <c r="B39" s="4" t="s">
        <v>37</v>
      </c>
    </row>
    <row r="40" spans="1:8">
      <c r="C40" s="34" t="s">
        <v>73</v>
      </c>
      <c r="D40" s="31">
        <v>2</v>
      </c>
      <c r="F40" s="16"/>
      <c r="H40" s="17">
        <f>D40*F40</f>
        <v>0</v>
      </c>
    </row>
    <row r="41" spans="1:8">
      <c r="B41" s="97" t="s">
        <v>102</v>
      </c>
      <c r="F41" s="22"/>
      <c r="H41" s="36"/>
    </row>
    <row r="42" spans="1:8">
      <c r="B42" s="97"/>
      <c r="F42" s="22"/>
      <c r="H42" s="36"/>
    </row>
    <row r="43" spans="1:8" ht="51.95" customHeight="1">
      <c r="A43" s="8">
        <f>COUNT(A$3:A40)+1</f>
        <v>5</v>
      </c>
      <c r="B43" s="95" t="s">
        <v>219</v>
      </c>
    </row>
    <row r="44" spans="1:8" ht="38.25">
      <c r="B44" s="95" t="s">
        <v>220</v>
      </c>
      <c r="C44" s="103" t="s">
        <v>73</v>
      </c>
      <c r="D44" s="31">
        <v>1</v>
      </c>
      <c r="F44" s="16"/>
      <c r="H44" s="17">
        <f>D44*F44</f>
        <v>0</v>
      </c>
    </row>
    <row r="45" spans="1:8" ht="12.75" customHeight="1">
      <c r="B45" s="97"/>
      <c r="F45" s="22"/>
      <c r="H45" s="36"/>
    </row>
    <row r="46" spans="1:8" ht="25.5" customHeight="1">
      <c r="A46" s="8">
        <f>COUNT(A$3:A45)+1</f>
        <v>6</v>
      </c>
      <c r="B46" s="104" t="s">
        <v>46</v>
      </c>
      <c r="C46" s="103"/>
      <c r="F46" s="22"/>
      <c r="H46" s="36"/>
    </row>
    <row r="47" spans="1:8">
      <c r="B47" s="104" t="s">
        <v>101</v>
      </c>
      <c r="C47" s="103" t="s">
        <v>67</v>
      </c>
      <c r="D47" s="31">
        <v>1</v>
      </c>
      <c r="F47" s="16"/>
      <c r="H47" s="17">
        <f>D47*F47</f>
        <v>0</v>
      </c>
    </row>
    <row r="48" spans="1:8">
      <c r="B48" s="104"/>
      <c r="C48" s="103"/>
      <c r="F48" s="22"/>
      <c r="H48" s="36"/>
    </row>
    <row r="49" spans="1:8" ht="102">
      <c r="A49" s="8">
        <f>COUNT(A$3:A47)+1</f>
        <v>7</v>
      </c>
      <c r="B49" s="95" t="s">
        <v>228</v>
      </c>
    </row>
    <row r="50" spans="1:8">
      <c r="B50" s="104"/>
      <c r="C50" s="103" t="s">
        <v>73</v>
      </c>
      <c r="D50" s="31">
        <v>1</v>
      </c>
      <c r="F50" s="16"/>
      <c r="H50" s="17">
        <f>D50*F50</f>
        <v>0</v>
      </c>
    </row>
    <row r="51" spans="1:8">
      <c r="B51" s="104"/>
      <c r="C51" s="103"/>
      <c r="F51" s="22"/>
      <c r="H51" s="36"/>
    </row>
    <row r="52" spans="1:8" ht="51">
      <c r="A52" s="8">
        <f>COUNT(A$3:A51)+1</f>
        <v>8</v>
      </c>
      <c r="B52" s="95" t="s">
        <v>249</v>
      </c>
    </row>
    <row r="53" spans="1:8">
      <c r="B53" s="104" t="s">
        <v>229</v>
      </c>
      <c r="C53" s="103" t="s">
        <v>73</v>
      </c>
      <c r="D53" s="31">
        <v>1</v>
      </c>
      <c r="F53" s="16"/>
      <c r="H53" s="17">
        <f>D53*F53</f>
        <v>0</v>
      </c>
    </row>
    <row r="54" spans="1:8">
      <c r="B54" s="104"/>
      <c r="C54" s="103"/>
      <c r="F54" s="22"/>
      <c r="H54" s="36"/>
    </row>
    <row r="55" spans="1:8" ht="51">
      <c r="A55" s="161">
        <f>COUNT(A$3:A54)+1</f>
        <v>9</v>
      </c>
      <c r="B55" s="95" t="s">
        <v>230</v>
      </c>
    </row>
    <row r="56" spans="1:8">
      <c r="B56" s="104"/>
      <c r="C56" s="103" t="s">
        <v>67</v>
      </c>
      <c r="D56" s="31">
        <v>1</v>
      </c>
      <c r="F56" s="16"/>
      <c r="H56" s="17">
        <f>D56*F56</f>
        <v>0</v>
      </c>
    </row>
    <row r="57" spans="1:8">
      <c r="B57" s="104"/>
      <c r="C57" s="103"/>
      <c r="F57" s="22"/>
      <c r="H57" s="36"/>
    </row>
    <row r="58" spans="1:8" ht="38.25">
      <c r="A58" s="8">
        <f>COUNT(A$3:A57)+1</f>
        <v>10</v>
      </c>
      <c r="B58" s="95" t="s">
        <v>231</v>
      </c>
    </row>
    <row r="59" spans="1:8">
      <c r="B59" s="104" t="s">
        <v>232</v>
      </c>
      <c r="C59" s="103" t="s">
        <v>67</v>
      </c>
      <c r="D59" s="31">
        <v>1</v>
      </c>
      <c r="F59" s="16"/>
      <c r="H59" s="17">
        <f>D59*F59</f>
        <v>0</v>
      </c>
    </row>
    <row r="60" spans="1:8">
      <c r="B60" s="104" t="s">
        <v>233</v>
      </c>
      <c r="C60" s="103" t="s">
        <v>67</v>
      </c>
      <c r="D60" s="31">
        <v>1</v>
      </c>
      <c r="F60" s="16"/>
      <c r="H60" s="17">
        <f>D60*F60</f>
        <v>0</v>
      </c>
    </row>
    <row r="61" spans="1:8" ht="12.75" customHeight="1">
      <c r="B61" s="104" t="s">
        <v>234</v>
      </c>
      <c r="C61" s="103" t="s">
        <v>67</v>
      </c>
      <c r="D61" s="31">
        <v>1</v>
      </c>
      <c r="F61" s="16"/>
      <c r="H61" s="17">
        <f>D61*F61</f>
        <v>0</v>
      </c>
    </row>
    <row r="62" spans="1:8" ht="25.5">
      <c r="B62" s="104" t="s">
        <v>235</v>
      </c>
      <c r="C62" s="103"/>
      <c r="F62" s="22"/>
      <c r="H62" s="36"/>
    </row>
    <row r="63" spans="1:8">
      <c r="B63" s="104"/>
      <c r="C63" s="103"/>
      <c r="F63" s="22"/>
      <c r="H63" s="36"/>
    </row>
    <row r="64" spans="1:8" ht="51">
      <c r="A64" s="8">
        <f>COUNT(A$3:A62)+1</f>
        <v>11</v>
      </c>
      <c r="B64" s="95" t="s">
        <v>250</v>
      </c>
    </row>
    <row r="65" spans="1:8">
      <c r="A65" s="141"/>
      <c r="B65" s="137" t="s">
        <v>251</v>
      </c>
      <c r="C65" s="138" t="s">
        <v>67</v>
      </c>
      <c r="D65" s="149">
        <v>1</v>
      </c>
      <c r="E65" s="150"/>
      <c r="F65" s="151"/>
      <c r="G65" s="3"/>
      <c r="H65" s="152">
        <f>D65*F65</f>
        <v>0</v>
      </c>
    </row>
    <row r="66" spans="1:8" ht="12.75" customHeight="1">
      <c r="A66" s="141"/>
      <c r="B66" s="137"/>
      <c r="C66" s="138"/>
      <c r="D66" s="149"/>
      <c r="E66" s="150"/>
      <c r="F66" s="157"/>
      <c r="G66" s="3"/>
      <c r="H66" s="158"/>
    </row>
    <row r="67" spans="1:8" ht="25.5" customHeight="1">
      <c r="A67" s="141">
        <f>COUNT(A$3:A66)+1</f>
        <v>12</v>
      </c>
      <c r="B67" s="137" t="s">
        <v>236</v>
      </c>
      <c r="C67" s="138"/>
      <c r="D67" s="149"/>
      <c r="E67" s="150"/>
      <c r="F67" s="3"/>
      <c r="G67" s="3"/>
      <c r="H67" s="147"/>
    </row>
    <row r="68" spans="1:8">
      <c r="A68" s="141"/>
      <c r="B68" s="137" t="s">
        <v>237</v>
      </c>
      <c r="C68" s="138" t="s">
        <v>67</v>
      </c>
      <c r="D68" s="149">
        <v>1</v>
      </c>
      <c r="E68" s="150"/>
      <c r="F68" s="151"/>
      <c r="G68" s="3"/>
      <c r="H68" s="152">
        <f>D68*F68</f>
        <v>0</v>
      </c>
    </row>
    <row r="69" spans="1:8">
      <c r="A69" s="141"/>
      <c r="B69" s="95" t="s">
        <v>93</v>
      </c>
      <c r="C69" s="138" t="s">
        <v>67</v>
      </c>
      <c r="D69" s="149">
        <v>1</v>
      </c>
      <c r="E69" s="150"/>
      <c r="F69" s="151"/>
      <c r="G69" s="3"/>
      <c r="H69" s="152">
        <f>D69*F69</f>
        <v>0</v>
      </c>
    </row>
    <row r="70" spans="1:8">
      <c r="C70" s="103"/>
      <c r="F70" s="22"/>
      <c r="H70" s="23"/>
    </row>
    <row r="71" spans="1:8" ht="80.099999999999994" customHeight="1">
      <c r="A71" s="8">
        <f>COUNT(A$3:A70)+1</f>
        <v>13</v>
      </c>
      <c r="B71" s="95" t="s">
        <v>268</v>
      </c>
      <c r="F71" s="22"/>
      <c r="H71" s="36"/>
    </row>
    <row r="72" spans="1:8">
      <c r="C72" s="34" t="s">
        <v>73</v>
      </c>
      <c r="D72" s="31">
        <v>1</v>
      </c>
      <c r="F72" s="16"/>
      <c r="H72" s="17">
        <f>D72*F72</f>
        <v>0</v>
      </c>
    </row>
    <row r="73" spans="1:8">
      <c r="F73" s="22"/>
      <c r="H73" s="36"/>
    </row>
    <row r="74" spans="1:8" ht="38.25">
      <c r="A74" s="8">
        <f>COUNT(A$3:A73)+1</f>
        <v>14</v>
      </c>
      <c r="B74" s="95" t="s">
        <v>238</v>
      </c>
    </row>
    <row r="75" spans="1:8">
      <c r="B75" s="104" t="s">
        <v>252</v>
      </c>
      <c r="C75" s="103" t="s">
        <v>67</v>
      </c>
      <c r="D75" s="31">
        <v>1</v>
      </c>
      <c r="F75" s="16"/>
      <c r="H75" s="17">
        <f>D75*F75</f>
        <v>0</v>
      </c>
    </row>
    <row r="76" spans="1:8">
      <c r="B76" s="104"/>
      <c r="C76" s="103"/>
      <c r="F76" s="22"/>
      <c r="H76" s="23"/>
    </row>
    <row r="77" spans="1:8" ht="25.5">
      <c r="A77" s="8">
        <f>COUNT(A$3:A75)+1</f>
        <v>15</v>
      </c>
      <c r="B77" s="95" t="s">
        <v>239</v>
      </c>
    </row>
    <row r="78" spans="1:8">
      <c r="B78" s="104" t="s">
        <v>240</v>
      </c>
      <c r="C78" s="103" t="s">
        <v>67</v>
      </c>
      <c r="D78" s="31">
        <v>2</v>
      </c>
      <c r="F78" s="16"/>
      <c r="H78" s="17">
        <f>D78*F78</f>
        <v>0</v>
      </c>
    </row>
    <row r="79" spans="1:8">
      <c r="B79" s="104" t="s">
        <v>241</v>
      </c>
      <c r="C79" s="103" t="s">
        <v>67</v>
      </c>
      <c r="D79" s="31">
        <v>1</v>
      </c>
      <c r="F79" s="16"/>
      <c r="H79" s="17">
        <f>D79*F79</f>
        <v>0</v>
      </c>
    </row>
    <row r="80" spans="1:8">
      <c r="B80" s="104"/>
      <c r="C80" s="103"/>
      <c r="F80" s="22"/>
      <c r="H80" s="23"/>
    </row>
    <row r="81" spans="1:8" ht="25.5">
      <c r="A81" s="8">
        <f>COUNT(A$3:A80)+1</f>
        <v>16</v>
      </c>
      <c r="B81" s="95" t="s">
        <v>242</v>
      </c>
    </row>
    <row r="82" spans="1:8">
      <c r="B82" s="104" t="s">
        <v>245</v>
      </c>
      <c r="C82" s="103" t="s">
        <v>67</v>
      </c>
      <c r="D82" s="31">
        <v>4</v>
      </c>
      <c r="F82" s="16"/>
      <c r="H82" s="17">
        <f>D82*F82</f>
        <v>0</v>
      </c>
    </row>
    <row r="83" spans="1:8">
      <c r="B83" s="104" t="s">
        <v>247</v>
      </c>
      <c r="C83" s="103" t="s">
        <v>67</v>
      </c>
      <c r="D83" s="31">
        <v>1</v>
      </c>
      <c r="F83" s="16"/>
      <c r="H83" s="17">
        <f>D83*F83</f>
        <v>0</v>
      </c>
    </row>
    <row r="84" spans="1:8">
      <c r="B84" s="104" t="s">
        <v>246</v>
      </c>
      <c r="C84" s="103" t="s">
        <v>67</v>
      </c>
      <c r="D84" s="31">
        <v>1</v>
      </c>
      <c r="F84" s="16"/>
      <c r="H84" s="17">
        <f>D84*F84</f>
        <v>0</v>
      </c>
    </row>
    <row r="85" spans="1:8">
      <c r="B85" s="104"/>
      <c r="C85" s="103"/>
      <c r="F85" s="22"/>
      <c r="H85" s="23"/>
    </row>
    <row r="86" spans="1:8" ht="25.5">
      <c r="A86" s="8">
        <f>COUNT(A$3:A85)+1</f>
        <v>17</v>
      </c>
      <c r="B86" s="95" t="s">
        <v>243</v>
      </c>
    </row>
    <row r="87" spans="1:8">
      <c r="B87" s="102" t="s">
        <v>93</v>
      </c>
      <c r="C87" s="103" t="s">
        <v>17</v>
      </c>
      <c r="D87" s="31">
        <v>5</v>
      </c>
      <c r="F87" s="16"/>
      <c r="H87" s="17">
        <f>D87*F87</f>
        <v>0</v>
      </c>
    </row>
    <row r="88" spans="1:8">
      <c r="C88" s="103"/>
      <c r="F88" s="22"/>
      <c r="H88" s="23"/>
    </row>
    <row r="89" spans="1:8" ht="39.950000000000003" customHeight="1">
      <c r="A89" s="8">
        <f>COUNT(A$3:A88)+1</f>
        <v>18</v>
      </c>
      <c r="B89" s="95" t="s">
        <v>254</v>
      </c>
    </row>
    <row r="90" spans="1:8">
      <c r="B90" s="104"/>
      <c r="C90" s="103" t="s">
        <v>17</v>
      </c>
      <c r="D90" s="31">
        <v>2</v>
      </c>
      <c r="F90" s="16"/>
      <c r="H90" s="17">
        <f>D90*F90</f>
        <v>0</v>
      </c>
    </row>
    <row r="91" spans="1:8">
      <c r="B91" s="137"/>
      <c r="C91" s="103"/>
      <c r="F91" s="22"/>
      <c r="H91" s="23"/>
    </row>
    <row r="92" spans="1:8" ht="51">
      <c r="A92" s="8">
        <f>COUNT(A$3:A91)+1</f>
        <v>19</v>
      </c>
      <c r="B92" s="95" t="s">
        <v>94</v>
      </c>
    </row>
    <row r="93" spans="1:8" ht="25.5">
      <c r="B93" s="104" t="s">
        <v>244</v>
      </c>
      <c r="C93" s="103" t="s">
        <v>17</v>
      </c>
      <c r="D93" s="31">
        <v>7</v>
      </c>
      <c r="F93" s="16"/>
      <c r="H93" s="17">
        <f>D93*F93</f>
        <v>0</v>
      </c>
    </row>
    <row r="94" spans="1:8">
      <c r="C94" s="103"/>
      <c r="F94" s="22"/>
      <c r="H94" s="23"/>
    </row>
    <row r="95" spans="1:8" ht="54.95" customHeight="1">
      <c r="A95" s="8">
        <f>COUNT(A$3:A94)+1</f>
        <v>20</v>
      </c>
      <c r="B95" s="95" t="s">
        <v>248</v>
      </c>
    </row>
    <row r="96" spans="1:8">
      <c r="B96" s="102" t="s">
        <v>93</v>
      </c>
      <c r="C96" s="103" t="s">
        <v>17</v>
      </c>
      <c r="D96" s="31">
        <v>7</v>
      </c>
      <c r="F96" s="16"/>
      <c r="H96" s="17">
        <f>D96*F96</f>
        <v>0</v>
      </c>
    </row>
    <row r="97" spans="1:8">
      <c r="B97" s="140"/>
      <c r="F97" s="22"/>
      <c r="H97" s="36"/>
    </row>
    <row r="98" spans="1:8" ht="105" customHeight="1">
      <c r="A98" s="8">
        <f>COUNT(A$3:A97)+1</f>
        <v>21</v>
      </c>
      <c r="B98" s="95" t="s">
        <v>50</v>
      </c>
    </row>
    <row r="99" spans="1:8" ht="153">
      <c r="B99" s="127" t="s">
        <v>253</v>
      </c>
      <c r="C99" s="33"/>
      <c r="D99" s="30"/>
      <c r="E99" s="19"/>
      <c r="F99" s="22"/>
      <c r="G99" s="22"/>
      <c r="H99" s="36"/>
    </row>
    <row r="100" spans="1:8">
      <c r="B100" s="94"/>
      <c r="C100" s="138" t="s">
        <v>73</v>
      </c>
      <c r="D100" s="31">
        <v>1</v>
      </c>
      <c r="F100" s="16"/>
      <c r="H100" s="17">
        <f>D100*F100</f>
        <v>0</v>
      </c>
    </row>
    <row r="101" spans="1:8">
      <c r="B101" s="94"/>
      <c r="C101" s="138"/>
      <c r="F101" s="22"/>
      <c r="H101" s="36"/>
    </row>
    <row r="102" spans="1:8" ht="89.25">
      <c r="A102" s="8">
        <f>COUNT(A$3:A98)+1</f>
        <v>22</v>
      </c>
      <c r="B102" s="95" t="s">
        <v>436</v>
      </c>
    </row>
    <row r="103" spans="1:8">
      <c r="B103" s="104"/>
      <c r="C103" s="103" t="s">
        <v>73</v>
      </c>
      <c r="D103" s="31">
        <v>1</v>
      </c>
      <c r="F103" s="16"/>
      <c r="H103" s="17">
        <f>D103*F103</f>
        <v>0</v>
      </c>
    </row>
    <row r="104" spans="1:8">
      <c r="B104" s="98"/>
      <c r="F104" s="22"/>
      <c r="H104" s="36"/>
    </row>
    <row r="105" spans="1:8" ht="63.75">
      <c r="A105" s="8">
        <f>COUNT(A$3:A103)+1</f>
        <v>23</v>
      </c>
      <c r="B105" s="98" t="s">
        <v>3</v>
      </c>
      <c r="C105" s="5"/>
      <c r="D105" s="5"/>
      <c r="E105" s="5"/>
      <c r="H105" s="36"/>
    </row>
    <row r="106" spans="1:8">
      <c r="B106" s="99" t="s">
        <v>4</v>
      </c>
      <c r="C106" s="34" t="s">
        <v>68</v>
      </c>
      <c r="D106" s="31">
        <v>9</v>
      </c>
      <c r="F106" s="16"/>
      <c r="H106" s="17">
        <f>D106*F106</f>
        <v>0</v>
      </c>
    </row>
    <row r="107" spans="1:8">
      <c r="B107" s="99" t="s">
        <v>5</v>
      </c>
      <c r="C107" s="34" t="s">
        <v>68</v>
      </c>
      <c r="D107" s="31">
        <v>4</v>
      </c>
      <c r="F107" s="16"/>
      <c r="H107" s="17">
        <f>D107*F107</f>
        <v>0</v>
      </c>
    </row>
    <row r="108" spans="1:8">
      <c r="B108" s="99" t="s">
        <v>6</v>
      </c>
      <c r="C108" s="34" t="s">
        <v>68</v>
      </c>
      <c r="D108" s="31">
        <v>12</v>
      </c>
      <c r="F108" s="16"/>
      <c r="H108" s="17">
        <f>D108*F108</f>
        <v>0</v>
      </c>
    </row>
    <row r="109" spans="1:8">
      <c r="B109" s="99"/>
      <c r="F109" s="22"/>
      <c r="H109" s="36"/>
    </row>
    <row r="110" spans="1:8" ht="51">
      <c r="A110" s="8">
        <f>COUNT(A$3:A107)+1</f>
        <v>24</v>
      </c>
      <c r="B110" s="104" t="s">
        <v>167</v>
      </c>
      <c r="F110" s="22"/>
      <c r="H110" s="36"/>
    </row>
    <row r="111" spans="1:8">
      <c r="B111" s="99" t="s">
        <v>4</v>
      </c>
      <c r="C111" s="34" t="s">
        <v>68</v>
      </c>
      <c r="D111" s="31">
        <v>9</v>
      </c>
      <c r="F111" s="16"/>
      <c r="H111" s="17">
        <f>D111*F111</f>
        <v>0</v>
      </c>
    </row>
    <row r="112" spans="1:8">
      <c r="B112" s="99" t="s">
        <v>5</v>
      </c>
      <c r="C112" s="34" t="s">
        <v>68</v>
      </c>
      <c r="D112" s="31">
        <v>4</v>
      </c>
      <c r="F112" s="16"/>
      <c r="H112" s="17">
        <f>D112*F112</f>
        <v>0</v>
      </c>
    </row>
    <row r="113" spans="1:8">
      <c r="B113" s="99" t="s">
        <v>6</v>
      </c>
      <c r="C113" s="34" t="s">
        <v>68</v>
      </c>
      <c r="D113" s="31">
        <v>12</v>
      </c>
      <c r="F113" s="16"/>
      <c r="H113" s="17">
        <f>D113*F113</f>
        <v>0</v>
      </c>
    </row>
    <row r="114" spans="1:8">
      <c r="B114" s="99"/>
      <c r="F114" s="22"/>
      <c r="H114" s="36"/>
    </row>
    <row r="115" spans="1:8" ht="63.75">
      <c r="A115" s="8">
        <f>COUNT(A$3:A112)+1</f>
        <v>25</v>
      </c>
      <c r="B115" s="95" t="s">
        <v>7</v>
      </c>
    </row>
    <row r="116" spans="1:8">
      <c r="B116" s="99" t="s">
        <v>4</v>
      </c>
      <c r="C116" s="34" t="s">
        <v>68</v>
      </c>
      <c r="D116" s="31">
        <v>9</v>
      </c>
      <c r="F116" s="16"/>
      <c r="H116" s="17">
        <f>D116*F116</f>
        <v>0</v>
      </c>
    </row>
    <row r="117" spans="1:8">
      <c r="B117" s="99" t="s">
        <v>5</v>
      </c>
      <c r="C117" s="34" t="s">
        <v>68</v>
      </c>
      <c r="D117" s="31">
        <v>4</v>
      </c>
      <c r="F117" s="16"/>
      <c r="H117" s="17">
        <f>D117*F117</f>
        <v>0</v>
      </c>
    </row>
    <row r="118" spans="1:8" ht="51" customHeight="1">
      <c r="B118" s="99" t="s">
        <v>6</v>
      </c>
      <c r="C118" s="34" t="s">
        <v>68</v>
      </c>
      <c r="D118" s="31">
        <v>12</v>
      </c>
      <c r="F118" s="16"/>
      <c r="G118" s="16"/>
      <c r="H118" s="17">
        <f>D118*F118</f>
        <v>0</v>
      </c>
    </row>
    <row r="119" spans="1:8">
      <c r="B119" s="10"/>
      <c r="F119" s="22"/>
      <c r="G119" s="22"/>
      <c r="H119" s="36"/>
    </row>
    <row r="120" spans="1:8" ht="63.75">
      <c r="A120" s="8">
        <f>COUNT(A$3:A119)+1</f>
        <v>26</v>
      </c>
      <c r="B120" s="4" t="s">
        <v>80</v>
      </c>
    </row>
    <row r="121" spans="1:8">
      <c r="C121" s="34" t="s">
        <v>69</v>
      </c>
      <c r="D121" s="31">
        <v>4</v>
      </c>
      <c r="F121" s="16"/>
      <c r="H121" s="17">
        <f>D121*F121</f>
        <v>0</v>
      </c>
    </row>
    <row r="122" spans="1:8">
      <c r="F122" s="22"/>
      <c r="H122" s="36"/>
    </row>
    <row r="123" spans="1:8" ht="51">
      <c r="A123" s="8">
        <f>COUNT(A$3:A122)+1</f>
        <v>27</v>
      </c>
      <c r="B123" s="95" t="s">
        <v>152</v>
      </c>
    </row>
    <row r="124" spans="1:8">
      <c r="B124" s="102" t="s">
        <v>269</v>
      </c>
      <c r="C124" s="103" t="s">
        <v>68</v>
      </c>
      <c r="D124" s="31">
        <v>16</v>
      </c>
      <c r="F124" s="16"/>
      <c r="H124" s="17">
        <f>D124*F124</f>
        <v>0</v>
      </c>
    </row>
    <row r="125" spans="1:8">
      <c r="B125" s="102" t="s">
        <v>153</v>
      </c>
      <c r="C125" s="103" t="s">
        <v>68</v>
      </c>
      <c r="D125" s="31">
        <v>12</v>
      </c>
      <c r="F125" s="16"/>
      <c r="H125" s="17">
        <f>D125*F125</f>
        <v>0</v>
      </c>
    </row>
    <row r="126" spans="1:8">
      <c r="B126" s="102" t="s">
        <v>171</v>
      </c>
      <c r="C126" s="103" t="s">
        <v>68</v>
      </c>
      <c r="D126" s="31">
        <v>10</v>
      </c>
      <c r="F126" s="16"/>
      <c r="H126" s="17">
        <f>D126*F126</f>
        <v>0</v>
      </c>
    </row>
    <row r="127" spans="1:8">
      <c r="B127" s="102"/>
      <c r="C127" s="103"/>
      <c r="F127" s="22"/>
      <c r="H127" s="36"/>
    </row>
    <row r="128" spans="1:8" ht="38.25">
      <c r="A128" s="141">
        <f>COUNT(A$3:A125)+1</f>
        <v>28</v>
      </c>
      <c r="B128" s="95" t="s">
        <v>159</v>
      </c>
      <c r="C128" s="138"/>
      <c r="D128" s="149"/>
      <c r="E128" s="150"/>
      <c r="F128" s="3"/>
      <c r="G128" s="3"/>
      <c r="H128" s="147"/>
    </row>
    <row r="129" spans="1:8" ht="12.75" customHeight="1">
      <c r="B129" s="102" t="s">
        <v>270</v>
      </c>
      <c r="C129" s="103" t="s">
        <v>67</v>
      </c>
      <c r="D129" s="31">
        <v>4</v>
      </c>
      <c r="F129" s="16"/>
      <c r="H129" s="17">
        <f>D129*F129</f>
        <v>0</v>
      </c>
    </row>
    <row r="130" spans="1:8" ht="41.1" customHeight="1">
      <c r="B130" s="102" t="s">
        <v>160</v>
      </c>
      <c r="C130" s="103" t="s">
        <v>67</v>
      </c>
      <c r="D130" s="31">
        <v>2</v>
      </c>
      <c r="F130" s="16"/>
      <c r="H130" s="17">
        <f>D130*F130</f>
        <v>0</v>
      </c>
    </row>
    <row r="131" spans="1:8">
      <c r="B131" s="102"/>
      <c r="C131" s="103"/>
      <c r="F131" s="22"/>
      <c r="H131" s="36"/>
    </row>
    <row r="132" spans="1:8" ht="51">
      <c r="A132" s="8">
        <f>COUNT(A$3:A131)+1</f>
        <v>29</v>
      </c>
      <c r="B132" s="95" t="s">
        <v>168</v>
      </c>
    </row>
    <row r="133" spans="1:8">
      <c r="B133" s="102" t="s">
        <v>269</v>
      </c>
      <c r="C133" s="103" t="s">
        <v>68</v>
      </c>
      <c r="D133" s="31">
        <v>16</v>
      </c>
      <c r="F133" s="16"/>
      <c r="H133" s="17">
        <f>D133*F133</f>
        <v>0</v>
      </c>
    </row>
    <row r="134" spans="1:8">
      <c r="B134" s="102" t="s">
        <v>163</v>
      </c>
      <c r="C134" s="103" t="s">
        <v>68</v>
      </c>
      <c r="D134" s="31">
        <v>12</v>
      </c>
      <c r="F134" s="16"/>
      <c r="H134" s="17">
        <f>D134*F134</f>
        <v>0</v>
      </c>
    </row>
    <row r="135" spans="1:8">
      <c r="B135" s="102" t="s">
        <v>171</v>
      </c>
      <c r="C135" s="103" t="s">
        <v>68</v>
      </c>
      <c r="D135" s="31">
        <v>10</v>
      </c>
      <c r="F135" s="16"/>
      <c r="H135" s="17">
        <f>D135*F135</f>
        <v>0</v>
      </c>
    </row>
    <row r="136" spans="1:8">
      <c r="B136" s="102"/>
      <c r="C136" s="103"/>
      <c r="F136" s="22"/>
      <c r="H136" s="36"/>
    </row>
    <row r="137" spans="1:8" ht="76.5">
      <c r="A137" s="8">
        <f>COUNT(A$3:A136)+1</f>
        <v>30</v>
      </c>
      <c r="B137" s="95" t="s">
        <v>89</v>
      </c>
    </row>
    <row r="138" spans="1:8">
      <c r="C138" s="34" t="s">
        <v>69</v>
      </c>
      <c r="D138" s="31">
        <v>8</v>
      </c>
      <c r="F138" s="16"/>
      <c r="H138" s="17">
        <f>D138*F138</f>
        <v>0</v>
      </c>
    </row>
    <row r="139" spans="1:8">
      <c r="B139" s="98"/>
      <c r="F139" s="22"/>
      <c r="H139" s="36"/>
    </row>
    <row r="140" spans="1:8" ht="76.5">
      <c r="A140" s="8">
        <f>COUNT(A$5:A139)+1</f>
        <v>31</v>
      </c>
      <c r="B140" s="95" t="s">
        <v>91</v>
      </c>
    </row>
    <row r="141" spans="1:8">
      <c r="B141" s="10" t="s">
        <v>103</v>
      </c>
      <c r="C141" s="34" t="s">
        <v>68</v>
      </c>
      <c r="D141" s="31">
        <v>16</v>
      </c>
      <c r="F141" s="16"/>
      <c r="H141" s="17">
        <f>D141*F141</f>
        <v>0</v>
      </c>
    </row>
    <row r="142" spans="1:8">
      <c r="B142" s="10"/>
      <c r="C142" s="5"/>
      <c r="D142" s="5"/>
      <c r="E142" s="5"/>
      <c r="F142" s="22"/>
      <c r="H142" s="36"/>
    </row>
    <row r="143" spans="1:8" ht="38.25">
      <c r="A143" s="8">
        <f>COUNT(A$5:A141)+1</f>
        <v>32</v>
      </c>
      <c r="B143" s="95" t="s">
        <v>90</v>
      </c>
    </row>
    <row r="144" spans="1:8" ht="51.95" customHeight="1">
      <c r="B144" s="10" t="s">
        <v>103</v>
      </c>
      <c r="C144" s="103" t="s">
        <v>73</v>
      </c>
      <c r="D144" s="31">
        <v>1</v>
      </c>
      <c r="F144" s="16"/>
      <c r="H144" s="17">
        <f>D144*F144</f>
        <v>0</v>
      </c>
    </row>
    <row r="145" spans="1:8">
      <c r="B145" s="10"/>
      <c r="F145" s="22"/>
      <c r="H145" s="36"/>
    </row>
    <row r="146" spans="1:8" ht="63.75">
      <c r="A146" s="8">
        <f>COUNT(A$3:A144)+1</f>
        <v>33</v>
      </c>
      <c r="B146" s="95" t="s">
        <v>271</v>
      </c>
    </row>
    <row r="147" spans="1:8">
      <c r="B147" s="10"/>
      <c r="C147" s="138" t="s">
        <v>67</v>
      </c>
      <c r="D147" s="31">
        <v>1</v>
      </c>
      <c r="F147" s="16"/>
      <c r="H147" s="17">
        <f>D147*F147</f>
        <v>0</v>
      </c>
    </row>
    <row r="148" spans="1:8">
      <c r="B148" s="10"/>
      <c r="F148" s="22"/>
      <c r="H148" s="36"/>
    </row>
    <row r="149" spans="1:8" ht="25.5">
      <c r="A149" s="8">
        <f>COUNT(A$3:A147)+1</f>
        <v>34</v>
      </c>
      <c r="B149" s="95" t="s">
        <v>440</v>
      </c>
    </row>
    <row r="150" spans="1:8">
      <c r="B150" s="10"/>
      <c r="C150" s="138" t="s">
        <v>67</v>
      </c>
      <c r="D150" s="31">
        <v>1</v>
      </c>
      <c r="F150" s="16"/>
      <c r="H150" s="17">
        <f>D150*F150</f>
        <v>0</v>
      </c>
    </row>
    <row r="151" spans="1:8">
      <c r="B151" s="10"/>
      <c r="F151" s="22"/>
      <c r="H151" s="36"/>
    </row>
    <row r="152" spans="1:8" ht="51">
      <c r="A152" s="8">
        <f>COUNT(A$3:A151)+1</f>
        <v>35</v>
      </c>
      <c r="B152" s="95" t="s">
        <v>92</v>
      </c>
      <c r="F152" s="3"/>
    </row>
    <row r="153" spans="1:8">
      <c r="B153" s="10"/>
      <c r="C153" s="34" t="s">
        <v>73</v>
      </c>
      <c r="D153" s="31">
        <v>1</v>
      </c>
      <c r="F153" s="16"/>
      <c r="H153" s="17">
        <f>D153*F153</f>
        <v>0</v>
      </c>
    </row>
    <row r="154" spans="1:8">
      <c r="B154" s="10"/>
      <c r="F154" s="22"/>
      <c r="H154" s="36"/>
    </row>
    <row r="155" spans="1:8" ht="38.25">
      <c r="A155" s="8">
        <f>COUNT(A$3:A154)+1</f>
        <v>36</v>
      </c>
      <c r="B155" s="4" t="s">
        <v>0</v>
      </c>
    </row>
    <row r="156" spans="1:8">
      <c r="C156" s="34" t="s">
        <v>67</v>
      </c>
      <c r="D156" s="31">
        <v>1</v>
      </c>
      <c r="F156" s="16"/>
      <c r="H156" s="17">
        <f>D156*F156</f>
        <v>0</v>
      </c>
    </row>
    <row r="157" spans="1:8">
      <c r="F157" s="22"/>
      <c r="H157" s="36"/>
    </row>
    <row r="158" spans="1:8">
      <c r="A158" s="8">
        <f>COUNT(A$4:A157)+1</f>
        <v>37</v>
      </c>
      <c r="B158" s="97" t="s">
        <v>14</v>
      </c>
      <c r="F158" s="22"/>
      <c r="H158" s="36"/>
    </row>
    <row r="159" spans="1:8">
      <c r="B159" s="100"/>
      <c r="C159" s="5" t="s">
        <v>73</v>
      </c>
      <c r="D159" s="5">
        <v>1</v>
      </c>
      <c r="E159" s="5"/>
      <c r="F159" s="16"/>
      <c r="H159" s="17">
        <f>D159*F159</f>
        <v>0</v>
      </c>
    </row>
    <row r="160" spans="1:8">
      <c r="B160" s="100"/>
      <c r="C160" s="5"/>
      <c r="D160" s="5"/>
      <c r="E160" s="5"/>
      <c r="F160" s="22"/>
      <c r="H160" s="36"/>
    </row>
    <row r="161" spans="1:8" ht="51">
      <c r="A161" s="8">
        <f>COUNT(A$3:A159)+1</f>
        <v>38</v>
      </c>
      <c r="B161" s="95" t="s">
        <v>272</v>
      </c>
    </row>
    <row r="162" spans="1:8">
      <c r="B162" s="104"/>
      <c r="C162" s="34" t="s">
        <v>73</v>
      </c>
      <c r="D162" s="31">
        <v>1</v>
      </c>
      <c r="F162" s="16"/>
      <c r="H162" s="17">
        <f>D162*F162</f>
        <v>0</v>
      </c>
    </row>
    <row r="163" spans="1:8">
      <c r="B163" s="104"/>
      <c r="C163" s="103"/>
      <c r="F163" s="22"/>
      <c r="H163" s="36"/>
    </row>
    <row r="164" spans="1:8" ht="51">
      <c r="A164" s="8">
        <f>COUNT(A$3:A163)+1</f>
        <v>39</v>
      </c>
      <c r="B164" s="95" t="s">
        <v>441</v>
      </c>
    </row>
    <row r="165" spans="1:8">
      <c r="B165" s="104" t="s">
        <v>439</v>
      </c>
      <c r="C165" s="34" t="s">
        <v>73</v>
      </c>
      <c r="D165" s="31">
        <v>1</v>
      </c>
      <c r="F165" s="16"/>
      <c r="H165" s="17">
        <f>D165*F165</f>
        <v>0</v>
      </c>
    </row>
    <row r="167" spans="1:8" ht="38.25">
      <c r="A167" s="8">
        <f>COUNT(A$3:A166)+1</f>
        <v>40</v>
      </c>
      <c r="B167" s="4" t="s">
        <v>70</v>
      </c>
    </row>
    <row r="168" spans="1:8">
      <c r="C168" s="34" t="s">
        <v>73</v>
      </c>
      <c r="D168" s="31">
        <v>1</v>
      </c>
      <c r="F168" s="16"/>
      <c r="H168" s="17">
        <f>D168*F168</f>
        <v>0</v>
      </c>
    </row>
    <row r="169" spans="1:8">
      <c r="B169" s="114"/>
      <c r="C169" s="103"/>
      <c r="F169" s="22"/>
      <c r="H169" s="36"/>
    </row>
    <row r="170" spans="1:8" ht="102">
      <c r="A170" s="8">
        <f>COUNT(A$4:A169)+1</f>
        <v>41</v>
      </c>
      <c r="B170" s="100" t="s">
        <v>273</v>
      </c>
      <c r="C170" s="5"/>
      <c r="D170" s="5"/>
      <c r="E170" s="5"/>
      <c r="H170" s="36"/>
    </row>
    <row r="171" spans="1:8">
      <c r="B171" s="100"/>
      <c r="C171" s="34" t="s">
        <v>73</v>
      </c>
      <c r="D171" s="31">
        <v>1</v>
      </c>
      <c r="F171" s="16"/>
      <c r="H171" s="17">
        <f>D171*F171</f>
        <v>0</v>
      </c>
    </row>
    <row r="172" spans="1:8">
      <c r="B172" s="100"/>
      <c r="F172" s="22"/>
      <c r="H172" s="36"/>
    </row>
    <row r="173" spans="1:8" ht="51">
      <c r="A173" s="8">
        <f>COUNT(A$4:A172)+1</f>
        <v>42</v>
      </c>
      <c r="B173" s="4" t="s">
        <v>1</v>
      </c>
    </row>
    <row r="174" spans="1:8" ht="45" customHeight="1">
      <c r="C174" s="34" t="s">
        <v>73</v>
      </c>
      <c r="D174" s="31">
        <v>1</v>
      </c>
      <c r="F174" s="16"/>
      <c r="H174" s="17">
        <f>D174*F174</f>
        <v>0</v>
      </c>
    </row>
    <row r="175" spans="1:8">
      <c r="F175" s="22"/>
      <c r="H175" s="36"/>
    </row>
    <row r="176" spans="1:8" ht="51">
      <c r="A176" s="8">
        <f>COUNT(A$3:A175)+1</f>
        <v>43</v>
      </c>
      <c r="B176" s="95" t="s">
        <v>108</v>
      </c>
    </row>
    <row r="177" spans="1:8">
      <c r="C177" s="34" t="s">
        <v>67</v>
      </c>
      <c r="D177" s="31">
        <v>1</v>
      </c>
      <c r="F177" s="16"/>
      <c r="H177" s="17">
        <f>D177*F177</f>
        <v>0</v>
      </c>
    </row>
    <row r="179" spans="1:8" ht="25.5">
      <c r="A179" s="8">
        <f>COUNT(A$3:A178)+1</f>
        <v>44</v>
      </c>
      <c r="B179" s="95" t="s">
        <v>442</v>
      </c>
    </row>
    <row r="180" spans="1:8">
      <c r="C180" s="34" t="s">
        <v>73</v>
      </c>
      <c r="D180" s="31">
        <v>1</v>
      </c>
      <c r="F180" s="16"/>
      <c r="H180" s="17">
        <f>D180*F180</f>
        <v>0</v>
      </c>
    </row>
    <row r="181" spans="1:8">
      <c r="F181" s="22"/>
      <c r="H181" s="36"/>
    </row>
    <row r="182" spans="1:8" ht="51">
      <c r="A182" s="8">
        <f>COUNT(A$3:A180)+1</f>
        <v>45</v>
      </c>
      <c r="B182" s="4" t="s">
        <v>109</v>
      </c>
    </row>
    <row r="183" spans="1:8">
      <c r="C183" s="34" t="s">
        <v>73</v>
      </c>
      <c r="D183" s="31">
        <v>1</v>
      </c>
      <c r="F183" s="16"/>
      <c r="H183" s="17">
        <f>D183*F183</f>
        <v>0</v>
      </c>
    </row>
    <row r="185" spans="1:8" ht="38.25">
      <c r="A185" s="8">
        <f>COUNT(A$3:A184)+1</f>
        <v>46</v>
      </c>
      <c r="B185" s="95" t="s">
        <v>42</v>
      </c>
    </row>
    <row r="186" spans="1:8">
      <c r="C186" s="103" t="s">
        <v>67</v>
      </c>
      <c r="D186" s="31">
        <v>6</v>
      </c>
      <c r="F186" s="16"/>
      <c r="H186" s="17">
        <f>D186*F186</f>
        <v>0</v>
      </c>
    </row>
    <row r="187" spans="1:8">
      <c r="C187" s="33"/>
      <c r="D187" s="30"/>
      <c r="E187" s="19"/>
    </row>
    <row r="188" spans="1:8" ht="25.5">
      <c r="A188" s="8">
        <f>COUNT(A$3:A187)+1</f>
        <v>47</v>
      </c>
      <c r="B188" s="4" t="s">
        <v>47</v>
      </c>
      <c r="C188" s="33"/>
      <c r="D188" s="30"/>
      <c r="E188" s="19"/>
    </row>
    <row r="189" spans="1:8">
      <c r="C189" s="34" t="s">
        <v>73</v>
      </c>
      <c r="D189" s="31">
        <v>1</v>
      </c>
      <c r="F189" s="16"/>
      <c r="H189" s="17">
        <f>D189*F189</f>
        <v>0</v>
      </c>
    </row>
    <row r="190" spans="1:8">
      <c r="B190" s="97"/>
      <c r="F190" s="22"/>
      <c r="H190" s="36"/>
    </row>
    <row r="191" spans="1:8" ht="25.5">
      <c r="A191" s="8">
        <f>COUNT(A$3:A189)+1</f>
        <v>48</v>
      </c>
      <c r="B191" s="137" t="s">
        <v>43</v>
      </c>
      <c r="F191" s="22"/>
      <c r="H191" s="36"/>
    </row>
    <row r="192" spans="1:8">
      <c r="C192" s="34" t="s">
        <v>73</v>
      </c>
      <c r="D192" s="31">
        <v>1</v>
      </c>
      <c r="F192" s="16"/>
      <c r="H192" s="17">
        <f>D192*F192</f>
        <v>0</v>
      </c>
    </row>
    <row r="193" spans="1:8">
      <c r="F193" s="22"/>
      <c r="H193" s="36"/>
    </row>
    <row r="194" spans="1:8" ht="25.5">
      <c r="A194" s="8">
        <f>COUNT(A$4:A191)+1</f>
        <v>49</v>
      </c>
      <c r="B194" s="4" t="s">
        <v>74</v>
      </c>
      <c r="C194" s="5"/>
      <c r="D194" s="5"/>
      <c r="E194" s="5"/>
      <c r="F194" s="5"/>
      <c r="G194"/>
      <c r="H194" s="23"/>
    </row>
    <row r="195" spans="1:8">
      <c r="C195" t="s">
        <v>73</v>
      </c>
      <c r="D195" s="5">
        <v>1</v>
      </c>
      <c r="E195" s="5"/>
      <c r="F195" s="16"/>
      <c r="H195" s="17">
        <f>D195*F195</f>
        <v>0</v>
      </c>
    </row>
    <row r="196" spans="1:8">
      <c r="C196" s="5"/>
      <c r="D196" s="5"/>
      <c r="E196" s="5"/>
      <c r="F196" s="5"/>
      <c r="G196"/>
    </row>
    <row r="197" spans="1:8">
      <c r="A197" s="8">
        <f>COUNT(A$4:A196)+1</f>
        <v>50</v>
      </c>
      <c r="B197" s="4" t="s">
        <v>71</v>
      </c>
      <c r="C197" s="5"/>
      <c r="D197" s="5"/>
      <c r="E197" s="5"/>
      <c r="F197" s="5"/>
      <c r="G197"/>
    </row>
    <row r="198" spans="1:8">
      <c r="C198" t="s">
        <v>73</v>
      </c>
      <c r="D198" s="5">
        <v>1</v>
      </c>
      <c r="E198" s="5"/>
      <c r="F198" s="16"/>
      <c r="H198" s="17">
        <f>D198*F198</f>
        <v>0</v>
      </c>
    </row>
    <row r="199" spans="1:8">
      <c r="C199"/>
      <c r="D199" s="5"/>
      <c r="E199" s="5"/>
      <c r="F199" s="22"/>
      <c r="H199" s="36"/>
    </row>
    <row r="200" spans="1:8">
      <c r="H200" s="36"/>
    </row>
    <row r="201" spans="1:8">
      <c r="A201" s="9"/>
      <c r="B201" s="7" t="s">
        <v>72</v>
      </c>
      <c r="C201" s="35"/>
      <c r="D201" s="32"/>
      <c r="E201" s="20"/>
      <c r="F201" s="21"/>
      <c r="G201" s="21"/>
      <c r="H201" s="24">
        <f>SUM(H4:H200)</f>
        <v>0</v>
      </c>
    </row>
    <row r="202" spans="1:8">
      <c r="A202" s="12"/>
      <c r="B202" s="13"/>
      <c r="C202" s="33"/>
      <c r="D202" s="30"/>
      <c r="E202" s="19"/>
      <c r="F202" s="22"/>
      <c r="G202" s="22"/>
      <c r="H202" s="101"/>
    </row>
    <row r="203" spans="1:8">
      <c r="B203" s="11" t="s">
        <v>41</v>
      </c>
    </row>
    <row r="204" spans="1:8" ht="25.5">
      <c r="B204" s="10" t="s">
        <v>52</v>
      </c>
    </row>
  </sheetData>
  <customSheetViews>
    <customSheetView guid="{7FB39C31-644A-4278-8F06-A344014E5D04}" showPageBreaks="1" view="pageBreakPreview">
      <pane ySplit="3" topLeftCell="A85" activePane="bottomLeft" state="frozenSplit"/>
      <selection pane="bottomLeft" activeCell="B37" sqref="B37"/>
      <rowBreaks count="4" manualBreakCount="4">
        <brk id="17" max="16383" man="1"/>
        <brk id="35" max="7" man="1"/>
        <brk id="60" max="7" man="1"/>
        <brk id="89" max="7" man="1"/>
      </rowBreaks>
      <pageMargins left="0.98425196850393704" right="0.39370078740157483" top="0.39370078740157483" bottom="0.78740157480314965" header="0.39370078740157483" footer="0.39370078740157483"/>
      <pageSetup paperSize="9" firstPageNumber="0" orientation="portrait" horizontalDpi="300" verticalDpi="300" r:id="rId1"/>
      <headerFooter alignWithMargins="0">
        <oddFooter>&amp;R&amp;8&amp;P</oddFooter>
      </headerFooter>
    </customSheetView>
  </customSheetViews>
  <phoneticPr fontId="2" type="noConversion"/>
  <pageMargins left="0.98425196850393704" right="0.39370078740157483" top="0.39370078740157483" bottom="0.78740157480314965" header="0.39370078740157483" footer="0.39370078740157483"/>
  <pageSetup paperSize="9" firstPageNumber="0" orientation="portrait" r:id="rId2"/>
  <headerFooter alignWithMargins="0">
    <oddFooter>&amp;R&amp;8&amp;P</oddFooter>
  </headerFooter>
  <rowBreaks count="1" manualBreakCount="1">
    <brk id="26" max="7"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view="pageBreakPreview" topLeftCell="A118" zoomScale="115" zoomScaleNormal="100" zoomScaleSheetLayoutView="115" workbookViewId="0">
      <selection activeCell="B6" sqref="B6"/>
    </sheetView>
  </sheetViews>
  <sheetFormatPr defaultRowHeight="12.75"/>
  <cols>
    <col min="1" max="1" width="2.7109375" style="8" customWidth="1"/>
    <col min="2" max="2" width="50.7109375" style="4" customWidth="1"/>
    <col min="3" max="4" width="4.7109375" style="5" customWidth="1"/>
    <col min="5" max="5" width="1.7109375" style="5" customWidth="1"/>
    <col min="6" max="6" width="11.7109375" style="5" customWidth="1"/>
    <col min="7" max="7" width="1.7109375" customWidth="1"/>
    <col min="8" max="8" width="11.7109375" customWidth="1"/>
  </cols>
  <sheetData>
    <row r="1" spans="1:8" ht="76.5" customHeight="1">
      <c r="A1" s="12"/>
      <c r="B1" s="13"/>
      <c r="C1" s="33"/>
      <c r="D1" s="30"/>
      <c r="E1" s="19"/>
      <c r="F1" s="22"/>
      <c r="G1" s="22"/>
      <c r="H1" s="23"/>
    </row>
    <row r="2" spans="1:8" s="25" customFormat="1" ht="11.25">
      <c r="A2" s="26" t="s">
        <v>75</v>
      </c>
      <c r="B2" s="27" t="str">
        <f>$B$4</f>
        <v>2. RASHLADNA STANICA I RASHLADNIK</v>
      </c>
      <c r="C2" s="28" t="s">
        <v>76</v>
      </c>
      <c r="D2" s="28" t="s">
        <v>77</v>
      </c>
      <c r="E2" s="28"/>
      <c r="F2" s="29" t="s">
        <v>79</v>
      </c>
      <c r="G2" s="29"/>
      <c r="H2" s="28" t="s">
        <v>78</v>
      </c>
    </row>
    <row r="3" spans="1:8">
      <c r="A3" s="12"/>
      <c r="B3" s="13"/>
      <c r="C3" s="14"/>
      <c r="D3" s="14"/>
      <c r="E3" s="14"/>
      <c r="F3" s="14"/>
    </row>
    <row r="4" spans="1:8">
      <c r="B4" s="78" t="s">
        <v>150</v>
      </c>
    </row>
    <row r="5" spans="1:8">
      <c r="C5" s="34"/>
      <c r="D5" s="31"/>
      <c r="E5" s="18"/>
      <c r="F5" s="15"/>
      <c r="G5" s="15"/>
    </row>
    <row r="6" spans="1:8" ht="140.25">
      <c r="A6" s="8">
        <v>1</v>
      </c>
      <c r="B6" s="95" t="s">
        <v>139</v>
      </c>
      <c r="C6" s="34"/>
      <c r="D6" s="31"/>
      <c r="E6" s="18"/>
      <c r="F6" s="15"/>
      <c r="G6" s="15"/>
    </row>
    <row r="7" spans="1:8" ht="186.95" customHeight="1">
      <c r="B7" s="2" t="s">
        <v>274</v>
      </c>
      <c r="C7" s="34"/>
      <c r="D7" s="31"/>
      <c r="E7" s="18"/>
      <c r="F7" s="22"/>
      <c r="G7" s="15"/>
      <c r="H7" s="36">
        <f>D7*F7</f>
        <v>0</v>
      </c>
    </row>
    <row r="8" spans="1:8">
      <c r="C8" s="34" t="s">
        <v>73</v>
      </c>
      <c r="D8" s="31">
        <v>1</v>
      </c>
      <c r="E8" s="18"/>
      <c r="F8" s="16"/>
      <c r="G8" s="15"/>
      <c r="H8" s="17">
        <f>D8*F8</f>
        <v>0</v>
      </c>
    </row>
    <row r="9" spans="1:8" ht="63.75">
      <c r="A9" s="8">
        <f>COUNT(A$3:A7)+1</f>
        <v>2</v>
      </c>
      <c r="B9" s="105" t="s">
        <v>443</v>
      </c>
      <c r="C9" s="34"/>
      <c r="D9" s="31"/>
      <c r="E9" s="18"/>
      <c r="F9" s="15"/>
      <c r="G9" s="15"/>
    </row>
    <row r="10" spans="1:8" ht="54.95" customHeight="1">
      <c r="B10" s="95" t="s">
        <v>433</v>
      </c>
      <c r="C10" s="34"/>
      <c r="D10" s="31"/>
      <c r="E10" s="18"/>
      <c r="F10" s="15"/>
      <c r="G10" s="15"/>
    </row>
    <row r="11" spans="1:8">
      <c r="B11" s="95"/>
      <c r="C11" s="103" t="s">
        <v>73</v>
      </c>
      <c r="D11" s="31">
        <v>1</v>
      </c>
      <c r="E11" s="18"/>
      <c r="F11" s="16"/>
      <c r="G11" s="15"/>
      <c r="H11" s="17">
        <f>D11*F11</f>
        <v>0</v>
      </c>
    </row>
    <row r="12" spans="1:8">
      <c r="B12" s="95"/>
      <c r="C12" s="103"/>
      <c r="D12" s="31"/>
      <c r="E12" s="18"/>
      <c r="F12" s="22"/>
      <c r="G12" s="15"/>
      <c r="H12" s="36"/>
    </row>
    <row r="13" spans="1:8" ht="105" customHeight="1">
      <c r="A13" s="8">
        <f>COUNT(A$3:A11)+1</f>
        <v>3</v>
      </c>
      <c r="B13" s="95" t="s">
        <v>50</v>
      </c>
      <c r="C13" s="34"/>
      <c r="D13" s="31"/>
      <c r="E13" s="18"/>
      <c r="F13" s="15"/>
      <c r="G13" s="15"/>
    </row>
    <row r="14" spans="1:8" ht="144.94999999999999" customHeight="1">
      <c r="B14" s="127" t="s">
        <v>253</v>
      </c>
      <c r="C14" s="33"/>
      <c r="D14" s="30"/>
      <c r="E14" s="19"/>
      <c r="F14" s="22"/>
      <c r="G14" s="22"/>
      <c r="H14" s="36"/>
    </row>
    <row r="15" spans="1:8" ht="12.75" customHeight="1">
      <c r="B15" s="94"/>
      <c r="C15" s="138" t="s">
        <v>73</v>
      </c>
      <c r="D15" s="31">
        <v>1</v>
      </c>
      <c r="E15" s="18"/>
      <c r="F15" s="16"/>
      <c r="G15" s="15"/>
      <c r="H15" s="17">
        <f>D15*F15</f>
        <v>0</v>
      </c>
    </row>
    <row r="16" spans="1:8">
      <c r="B16" s="95"/>
      <c r="C16" s="103"/>
      <c r="D16" s="31"/>
      <c r="E16" s="18"/>
      <c r="F16" s="22"/>
      <c r="G16" s="15"/>
      <c r="H16" s="36"/>
    </row>
    <row r="17" spans="1:8" ht="38.25">
      <c r="A17" s="141">
        <f>COUNT(A$3:A16)+1</f>
        <v>4</v>
      </c>
      <c r="B17" s="137" t="s">
        <v>147</v>
      </c>
      <c r="C17" s="138"/>
      <c r="D17" s="149"/>
      <c r="E17" s="150"/>
      <c r="F17" s="3"/>
      <c r="G17" s="3"/>
      <c r="H17" s="147"/>
    </row>
    <row r="18" spans="1:8">
      <c r="A18" s="141"/>
      <c r="B18" s="137" t="s">
        <v>148</v>
      </c>
      <c r="C18" s="138" t="s">
        <v>17</v>
      </c>
      <c r="D18" s="149">
        <v>1</v>
      </c>
      <c r="E18" s="150"/>
      <c r="F18" s="151"/>
      <c r="G18" s="3"/>
      <c r="H18" s="152">
        <f>D18*F18</f>
        <v>0</v>
      </c>
    </row>
    <row r="19" spans="1:8" ht="12.75" customHeight="1">
      <c r="B19" s="10"/>
      <c r="C19" s="103"/>
      <c r="D19" s="31"/>
      <c r="E19" s="18"/>
      <c r="F19" s="22"/>
      <c r="G19" s="15"/>
      <c r="H19" s="36"/>
    </row>
    <row r="20" spans="1:8" ht="39" customHeight="1">
      <c r="A20" s="111">
        <f>COUNT(A$3:A19)+1</f>
        <v>5</v>
      </c>
      <c r="B20" s="95" t="s">
        <v>149</v>
      </c>
      <c r="C20" s="34"/>
      <c r="D20" s="31"/>
      <c r="E20" s="18"/>
      <c r="F20" s="15"/>
      <c r="G20" s="15"/>
    </row>
    <row r="21" spans="1:8" ht="39.950000000000003" customHeight="1">
      <c r="A21" s="108"/>
      <c r="B21" s="104" t="s">
        <v>166</v>
      </c>
      <c r="C21" s="122"/>
      <c r="D21" s="30"/>
      <c r="E21" s="19"/>
      <c r="F21" s="22"/>
      <c r="G21" s="22"/>
      <c r="H21" s="36"/>
    </row>
    <row r="22" spans="1:8" ht="12.75" customHeight="1">
      <c r="A22" s="108"/>
      <c r="B22" s="104"/>
      <c r="C22" s="34" t="s">
        <v>73</v>
      </c>
      <c r="D22" s="31">
        <v>1</v>
      </c>
      <c r="E22" s="18"/>
      <c r="F22" s="16"/>
      <c r="G22" s="15"/>
      <c r="H22" s="17">
        <f>D22*F22</f>
        <v>0</v>
      </c>
    </row>
    <row r="23" spans="1:8" ht="12.75" customHeight="1">
      <c r="A23" s="108"/>
      <c r="B23" s="104"/>
      <c r="C23" s="34"/>
      <c r="D23" s="31"/>
      <c r="E23" s="18"/>
      <c r="F23" s="22"/>
      <c r="G23" s="15"/>
      <c r="H23" s="36"/>
    </row>
    <row r="24" spans="1:8" ht="51">
      <c r="A24" s="8">
        <f>COUNT(A$3:A21)+1</f>
        <v>6</v>
      </c>
      <c r="B24" s="95" t="s">
        <v>151</v>
      </c>
      <c r="C24" s="34"/>
      <c r="D24" s="31"/>
      <c r="E24" s="18"/>
      <c r="F24" s="22"/>
      <c r="G24" s="15"/>
      <c r="H24" s="36"/>
    </row>
    <row r="25" spans="1:8" ht="105" customHeight="1">
      <c r="B25" s="104" t="s">
        <v>275</v>
      </c>
      <c r="C25" s="34"/>
      <c r="D25" s="31"/>
      <c r="E25" s="18"/>
      <c r="F25" s="15"/>
      <c r="G25" s="15"/>
    </row>
    <row r="26" spans="1:8" ht="12.75" customHeight="1">
      <c r="B26" s="104"/>
      <c r="C26" s="34" t="s">
        <v>73</v>
      </c>
      <c r="D26" s="31">
        <v>1</v>
      </c>
      <c r="E26" s="18"/>
      <c r="F26" s="16"/>
      <c r="G26" s="15"/>
      <c r="H26" s="17">
        <f>D26*F26</f>
        <v>0</v>
      </c>
    </row>
    <row r="27" spans="1:8">
      <c r="B27" s="95"/>
      <c r="C27" s="34"/>
      <c r="D27" s="31"/>
      <c r="E27" s="18"/>
      <c r="F27" s="22"/>
      <c r="G27" s="15"/>
      <c r="H27" s="36"/>
    </row>
    <row r="28" spans="1:8" ht="38.25">
      <c r="A28" s="8">
        <f>COUNT(A$3:A27)+1</f>
        <v>7</v>
      </c>
      <c r="B28" s="95" t="s">
        <v>282</v>
      </c>
      <c r="C28" s="34"/>
      <c r="D28" s="31"/>
      <c r="E28" s="18"/>
      <c r="F28" s="15"/>
      <c r="G28" s="15"/>
    </row>
    <row r="29" spans="1:8">
      <c r="B29" s="94" t="s">
        <v>28</v>
      </c>
      <c r="C29" s="34" t="s">
        <v>67</v>
      </c>
      <c r="D29" s="31">
        <v>2</v>
      </c>
      <c r="E29" s="18"/>
      <c r="F29" s="16"/>
      <c r="G29" s="15"/>
      <c r="H29" s="17">
        <f>D29*F29</f>
        <v>0</v>
      </c>
    </row>
    <row r="30" spans="1:8">
      <c r="B30" s="94"/>
      <c r="C30" s="34"/>
      <c r="D30" s="31"/>
      <c r="E30" s="18"/>
      <c r="F30" s="22"/>
      <c r="G30" s="15"/>
      <c r="H30" s="36"/>
    </row>
    <row r="31" spans="1:8" ht="38.25">
      <c r="A31" s="8">
        <f>COUNT(A$3:A30)+1</f>
        <v>8</v>
      </c>
      <c r="B31" s="95" t="s">
        <v>119</v>
      </c>
      <c r="C31" s="34"/>
      <c r="D31" s="31"/>
      <c r="E31" s="18"/>
      <c r="F31" s="15"/>
      <c r="G31" s="15"/>
    </row>
    <row r="32" spans="1:8">
      <c r="B32" s="94" t="s">
        <v>28</v>
      </c>
      <c r="C32" s="34" t="s">
        <v>67</v>
      </c>
      <c r="D32" s="31">
        <v>6</v>
      </c>
      <c r="E32" s="18"/>
      <c r="F32" s="16"/>
      <c r="G32" s="15"/>
      <c r="H32" s="17">
        <f>D32*F32</f>
        <v>0</v>
      </c>
    </row>
    <row r="33" spans="1:8">
      <c r="B33" s="94"/>
      <c r="C33" s="34"/>
      <c r="D33" s="31"/>
      <c r="E33" s="18"/>
      <c r="F33" s="22"/>
      <c r="G33" s="15"/>
      <c r="H33" s="36"/>
    </row>
    <row r="34" spans="1:8" ht="38.25">
      <c r="A34" s="8">
        <f>COUNT(A$3:A33)+1</f>
        <v>9</v>
      </c>
      <c r="B34" s="95" t="s">
        <v>120</v>
      </c>
      <c r="C34" s="34"/>
      <c r="D34" s="31"/>
      <c r="E34" s="18"/>
      <c r="F34" s="15"/>
      <c r="G34" s="15"/>
    </row>
    <row r="35" spans="1:8">
      <c r="B35" s="94" t="s">
        <v>281</v>
      </c>
      <c r="C35" s="34" t="s">
        <v>67</v>
      </c>
      <c r="D35" s="31">
        <v>1</v>
      </c>
      <c r="E35" s="18"/>
      <c r="F35" s="16"/>
      <c r="G35" s="15"/>
      <c r="H35" s="17">
        <f>D35*F35</f>
        <v>0</v>
      </c>
    </row>
    <row r="36" spans="1:8">
      <c r="B36" s="95"/>
      <c r="C36" s="34"/>
      <c r="D36" s="31"/>
      <c r="E36" s="18"/>
      <c r="F36" s="22"/>
      <c r="G36" s="15"/>
      <c r="H36" s="36"/>
    </row>
    <row r="37" spans="1:8" ht="38.25">
      <c r="A37" s="8">
        <f>COUNT(A$3:A36)+1</f>
        <v>10</v>
      </c>
      <c r="B37" s="95" t="s">
        <v>143</v>
      </c>
      <c r="C37" s="34"/>
      <c r="D37" s="31"/>
      <c r="E37" s="18"/>
      <c r="F37" s="15"/>
      <c r="G37" s="15"/>
    </row>
    <row r="38" spans="1:8">
      <c r="B38" s="94" t="s">
        <v>28</v>
      </c>
      <c r="C38" s="34" t="s">
        <v>67</v>
      </c>
      <c r="D38" s="31">
        <v>1</v>
      </c>
      <c r="E38" s="18"/>
      <c r="F38" s="16"/>
      <c r="G38" s="15"/>
      <c r="H38" s="17">
        <f>D38*F38</f>
        <v>0</v>
      </c>
    </row>
    <row r="39" spans="1:8">
      <c r="B39" s="94"/>
      <c r="C39" s="34"/>
      <c r="D39" s="31"/>
      <c r="E39" s="18"/>
      <c r="F39" s="22"/>
      <c r="G39" s="15"/>
      <c r="H39" s="36"/>
    </row>
    <row r="40" spans="1:8" ht="12.75" customHeight="1">
      <c r="A40" s="8">
        <f>COUNT(A$3:A39)+1</f>
        <v>11</v>
      </c>
      <c r="B40" s="95" t="s">
        <v>141</v>
      </c>
      <c r="C40" s="34"/>
      <c r="D40" s="31"/>
      <c r="E40" s="18"/>
      <c r="F40" s="15"/>
      <c r="G40" s="15"/>
    </row>
    <row r="41" spans="1:8" ht="51">
      <c r="B41" s="94" t="s">
        <v>121</v>
      </c>
      <c r="C41" s="103" t="s">
        <v>73</v>
      </c>
      <c r="D41" s="31">
        <v>2</v>
      </c>
      <c r="E41" s="18"/>
      <c r="F41" s="16"/>
      <c r="G41" s="15"/>
      <c r="H41" s="17">
        <f>D41*F41</f>
        <v>0</v>
      </c>
    </row>
    <row r="42" spans="1:8" ht="25.5" customHeight="1">
      <c r="B42" s="94"/>
      <c r="C42" s="103"/>
      <c r="D42" s="31"/>
      <c r="E42" s="18"/>
      <c r="F42" s="22"/>
      <c r="G42" s="15"/>
      <c r="H42" s="36"/>
    </row>
    <row r="43" spans="1:8" ht="12.75" customHeight="1">
      <c r="A43" s="8">
        <f>COUNT(A$3:A40)+1</f>
        <v>12</v>
      </c>
      <c r="B43" s="95" t="s">
        <v>142</v>
      </c>
      <c r="C43" s="34"/>
      <c r="D43" s="31"/>
      <c r="E43" s="18"/>
      <c r="F43" s="15"/>
      <c r="G43" s="15"/>
    </row>
    <row r="44" spans="1:8" ht="25.5" customHeight="1">
      <c r="B44" s="104" t="s">
        <v>95</v>
      </c>
      <c r="C44" s="103" t="s">
        <v>146</v>
      </c>
      <c r="D44" s="31">
        <v>2</v>
      </c>
      <c r="E44" s="18"/>
      <c r="F44" s="16"/>
      <c r="G44" s="15"/>
      <c r="H44" s="17">
        <f>D44*F44</f>
        <v>0</v>
      </c>
    </row>
    <row r="45" spans="1:8">
      <c r="B45" s="104"/>
      <c r="C45" s="103"/>
      <c r="D45" s="31"/>
      <c r="E45" s="18"/>
      <c r="F45" s="22"/>
      <c r="G45" s="15"/>
      <c r="H45" s="36"/>
    </row>
    <row r="46" spans="1:8" ht="63.75">
      <c r="A46" s="8">
        <f>COUNT(A$3:A45)+1</f>
        <v>13</v>
      </c>
      <c r="B46" s="139" t="s">
        <v>144</v>
      </c>
      <c r="C46" s="33"/>
      <c r="D46" s="30"/>
      <c r="E46" s="19"/>
      <c r="F46" s="22"/>
      <c r="G46" s="22"/>
      <c r="H46" s="36"/>
    </row>
    <row r="47" spans="1:8" ht="12.75" customHeight="1">
      <c r="B47" s="10" t="s">
        <v>2</v>
      </c>
      <c r="C47" s="34" t="s">
        <v>73</v>
      </c>
      <c r="D47" s="31">
        <v>2</v>
      </c>
      <c r="E47" s="18"/>
      <c r="F47" s="16"/>
      <c r="G47" s="15"/>
      <c r="H47" s="17">
        <f>D47*F47</f>
        <v>0</v>
      </c>
    </row>
    <row r="48" spans="1:8" ht="12.75" customHeight="1">
      <c r="B48" s="104"/>
      <c r="C48" s="103"/>
      <c r="D48" s="31"/>
      <c r="E48" s="18"/>
      <c r="F48" s="22"/>
      <c r="G48" s="15"/>
      <c r="H48" s="36"/>
    </row>
    <row r="49" spans="1:8" ht="63.75">
      <c r="A49" s="8">
        <f>COUNT(A$3:A48)+1</f>
        <v>14</v>
      </c>
      <c r="B49" s="139" t="s">
        <v>145</v>
      </c>
      <c r="C49" s="33"/>
      <c r="D49" s="30"/>
      <c r="E49" s="19"/>
      <c r="F49" s="22"/>
      <c r="G49" s="22"/>
      <c r="H49" s="36"/>
    </row>
    <row r="50" spans="1:8">
      <c r="B50" s="10" t="s">
        <v>2</v>
      </c>
      <c r="C50" s="34" t="s">
        <v>73</v>
      </c>
      <c r="D50" s="31">
        <v>5</v>
      </c>
      <c r="E50" s="18"/>
      <c r="F50" s="16"/>
      <c r="G50" s="15"/>
      <c r="H50" s="17">
        <f>D50*F50</f>
        <v>0</v>
      </c>
    </row>
    <row r="51" spans="1:8">
      <c r="B51" s="10"/>
      <c r="C51" s="34"/>
      <c r="D51" s="31"/>
      <c r="E51" s="18"/>
      <c r="F51" s="22"/>
      <c r="G51" s="15"/>
      <c r="H51" s="36"/>
    </row>
    <row r="52" spans="1:8" ht="38.25">
      <c r="A52" s="141">
        <f>COUNT(A$3:A51)+1</f>
        <v>15</v>
      </c>
      <c r="B52" s="105" t="s">
        <v>122</v>
      </c>
      <c r="C52" s="34"/>
      <c r="D52" s="31"/>
      <c r="E52" s="18"/>
      <c r="F52" s="15"/>
      <c r="G52" s="15"/>
    </row>
    <row r="53" spans="1:8" ht="25.5" customHeight="1">
      <c r="A53" s="141"/>
      <c r="B53" s="106" t="s">
        <v>276</v>
      </c>
      <c r="C53" s="103" t="s">
        <v>17</v>
      </c>
      <c r="D53" s="31">
        <v>3</v>
      </c>
      <c r="E53" s="18"/>
      <c r="F53" s="16"/>
      <c r="G53" s="15"/>
      <c r="H53" s="17">
        <f>D53*F53</f>
        <v>0</v>
      </c>
    </row>
    <row r="54" spans="1:8">
      <c r="A54" s="141"/>
      <c r="B54" s="94"/>
      <c r="C54" s="142"/>
      <c r="F54" s="143"/>
      <c r="G54" s="118"/>
      <c r="H54" s="121"/>
    </row>
    <row r="55" spans="1:8" ht="39" customHeight="1">
      <c r="A55" s="141">
        <f>COUNT(A$3:A54)+1</f>
        <v>16</v>
      </c>
      <c r="B55" s="105" t="s">
        <v>123</v>
      </c>
      <c r="C55" s="34"/>
      <c r="D55" s="31"/>
      <c r="E55" s="18"/>
      <c r="F55" s="15"/>
      <c r="G55" s="15"/>
    </row>
    <row r="56" spans="1:8" ht="25.5" customHeight="1">
      <c r="A56" s="141"/>
      <c r="B56" s="106" t="s">
        <v>124</v>
      </c>
      <c r="C56" s="103" t="s">
        <v>17</v>
      </c>
      <c r="D56" s="31">
        <v>1</v>
      </c>
      <c r="E56" s="18"/>
      <c r="F56" s="16"/>
      <c r="G56" s="15"/>
      <c r="H56" s="17">
        <f>D56*F56</f>
        <v>0</v>
      </c>
    </row>
    <row r="57" spans="1:8" ht="12.75" customHeight="1">
      <c r="B57" s="102"/>
      <c r="C57" s="103"/>
      <c r="D57" s="31"/>
      <c r="E57" s="18"/>
      <c r="F57" s="22"/>
      <c r="G57" s="15"/>
      <c r="H57" s="36"/>
    </row>
    <row r="58" spans="1:8" ht="51.95" customHeight="1">
      <c r="A58" s="141">
        <f>COUNT(A$3:A57)+1</f>
        <v>17</v>
      </c>
      <c r="B58" s="95" t="s">
        <v>125</v>
      </c>
      <c r="C58" s="34"/>
      <c r="D58" s="31"/>
      <c r="E58" s="18"/>
      <c r="F58" s="15"/>
      <c r="G58" s="15"/>
    </row>
    <row r="59" spans="1:8" ht="12.75" customHeight="1">
      <c r="C59" s="34" t="s">
        <v>69</v>
      </c>
      <c r="D59" s="31">
        <v>17</v>
      </c>
      <c r="E59" s="18"/>
      <c r="F59" s="16"/>
      <c r="G59" s="15"/>
      <c r="H59" s="17">
        <f>D59*F59</f>
        <v>0</v>
      </c>
    </row>
    <row r="60" spans="1:8" ht="12.75" customHeight="1">
      <c r="C60" s="34"/>
      <c r="D60" s="31"/>
      <c r="E60" s="18"/>
      <c r="F60" s="22"/>
      <c r="G60" s="15"/>
      <c r="H60" s="36"/>
    </row>
    <row r="61" spans="1:8" ht="51.95" customHeight="1">
      <c r="A61" s="8">
        <f>COUNT(A$3:A59)+1</f>
        <v>18</v>
      </c>
      <c r="B61" s="137" t="s">
        <v>283</v>
      </c>
      <c r="C61" s="34"/>
      <c r="D61" s="31"/>
      <c r="E61" s="18"/>
      <c r="F61" s="15"/>
      <c r="G61" s="15"/>
    </row>
    <row r="62" spans="1:8">
      <c r="C62" s="34" t="s">
        <v>69</v>
      </c>
      <c r="D62" s="31">
        <v>13</v>
      </c>
      <c r="E62" s="18"/>
      <c r="F62" s="16"/>
      <c r="G62" s="15"/>
      <c r="H62" s="17">
        <f>D62*F62</f>
        <v>0</v>
      </c>
    </row>
    <row r="63" spans="1:8" ht="12.75" customHeight="1">
      <c r="C63" s="34"/>
      <c r="D63" s="31"/>
      <c r="E63" s="18"/>
      <c r="F63" s="22"/>
      <c r="G63" s="15"/>
      <c r="H63" s="36"/>
    </row>
    <row r="64" spans="1:8" ht="51">
      <c r="A64" s="8">
        <f>COUNT(A$3:A63)+1</f>
        <v>19</v>
      </c>
      <c r="B64" s="95" t="s">
        <v>174</v>
      </c>
      <c r="C64" s="34"/>
      <c r="D64" s="31"/>
      <c r="E64" s="18"/>
      <c r="F64" s="15"/>
      <c r="G64" s="15"/>
    </row>
    <row r="65" spans="1:8">
      <c r="B65" s="102" t="s">
        <v>169</v>
      </c>
      <c r="C65" s="103" t="s">
        <v>68</v>
      </c>
      <c r="D65" s="31">
        <v>28</v>
      </c>
      <c r="E65" s="18"/>
      <c r="F65" s="16"/>
      <c r="G65" s="15"/>
      <c r="H65" s="17">
        <f t="shared" ref="H65:H70" si="0">D65*F65</f>
        <v>0</v>
      </c>
    </row>
    <row r="66" spans="1:8" ht="12.75" customHeight="1">
      <c r="B66" s="102" t="s">
        <v>170</v>
      </c>
      <c r="C66" s="103" t="s">
        <v>68</v>
      </c>
      <c r="D66" s="31">
        <v>8</v>
      </c>
      <c r="E66" s="18"/>
      <c r="F66" s="16"/>
      <c r="G66" s="15"/>
      <c r="H66" s="17">
        <f t="shared" si="0"/>
        <v>0</v>
      </c>
    </row>
    <row r="67" spans="1:8" ht="12.75" customHeight="1">
      <c r="B67" s="102" t="s">
        <v>153</v>
      </c>
      <c r="C67" s="103" t="s">
        <v>68</v>
      </c>
      <c r="D67" s="31">
        <v>4</v>
      </c>
      <c r="E67" s="18"/>
      <c r="F67" s="16"/>
      <c r="G67" s="15"/>
      <c r="H67" s="17">
        <f t="shared" si="0"/>
        <v>0</v>
      </c>
    </row>
    <row r="68" spans="1:8">
      <c r="B68" s="102" t="s">
        <v>171</v>
      </c>
      <c r="C68" s="103" t="s">
        <v>68</v>
      </c>
      <c r="D68" s="31">
        <v>4</v>
      </c>
      <c r="E68" s="18"/>
      <c r="F68" s="16"/>
      <c r="G68" s="15"/>
      <c r="H68" s="17">
        <f t="shared" si="0"/>
        <v>0</v>
      </c>
    </row>
    <row r="69" spans="1:8">
      <c r="B69" s="102" t="s">
        <v>172</v>
      </c>
      <c r="C69" s="103" t="s">
        <v>68</v>
      </c>
      <c r="D69" s="31">
        <v>4</v>
      </c>
      <c r="E69" s="18"/>
      <c r="F69" s="16"/>
      <c r="G69" s="15"/>
      <c r="H69" s="17">
        <f t="shared" si="0"/>
        <v>0</v>
      </c>
    </row>
    <row r="70" spans="1:8">
      <c r="B70" s="102" t="s">
        <v>277</v>
      </c>
      <c r="C70" s="103" t="s">
        <v>68</v>
      </c>
      <c r="D70" s="31">
        <v>4</v>
      </c>
      <c r="E70" s="18"/>
      <c r="F70" s="16"/>
      <c r="G70" s="15"/>
      <c r="H70" s="17">
        <f t="shared" si="0"/>
        <v>0</v>
      </c>
    </row>
    <row r="71" spans="1:8">
      <c r="B71" s="102"/>
      <c r="C71" s="103"/>
      <c r="D71" s="31"/>
      <c r="E71" s="18"/>
      <c r="F71" s="22"/>
      <c r="G71" s="15"/>
      <c r="H71" s="36"/>
    </row>
    <row r="72" spans="1:8" ht="38.25">
      <c r="A72" s="141">
        <f>COUNT(A$3:A68)+1</f>
        <v>20</v>
      </c>
      <c r="B72" s="95" t="s">
        <v>159</v>
      </c>
      <c r="C72" s="138"/>
      <c r="D72" s="149"/>
      <c r="E72" s="150"/>
      <c r="F72" s="3"/>
      <c r="G72" s="3"/>
      <c r="H72" s="147"/>
    </row>
    <row r="73" spans="1:8">
      <c r="B73" s="102" t="s">
        <v>278</v>
      </c>
      <c r="C73" s="103" t="s">
        <v>67</v>
      </c>
      <c r="D73" s="31">
        <v>12</v>
      </c>
      <c r="E73" s="18"/>
      <c r="F73" s="16"/>
      <c r="G73" s="15"/>
      <c r="H73" s="17">
        <f t="shared" ref="H73:H78" si="1">D73*F73</f>
        <v>0</v>
      </c>
    </row>
    <row r="74" spans="1:8">
      <c r="B74" s="102" t="s">
        <v>270</v>
      </c>
      <c r="C74" s="103" t="s">
        <v>67</v>
      </c>
      <c r="D74" s="31">
        <v>2</v>
      </c>
      <c r="E74" s="18"/>
      <c r="F74" s="16"/>
      <c r="G74" s="15"/>
      <c r="H74" s="17">
        <f t="shared" si="1"/>
        <v>0</v>
      </c>
    </row>
    <row r="75" spans="1:8" ht="12.75" customHeight="1">
      <c r="B75" s="102" t="s">
        <v>160</v>
      </c>
      <c r="C75" s="103" t="s">
        <v>67</v>
      </c>
      <c r="D75" s="31">
        <v>4</v>
      </c>
      <c r="E75" s="18"/>
      <c r="F75" s="16"/>
      <c r="G75" s="15"/>
      <c r="H75" s="17">
        <f t="shared" si="1"/>
        <v>0</v>
      </c>
    </row>
    <row r="76" spans="1:8" ht="12.75" customHeight="1">
      <c r="B76" s="102" t="s">
        <v>175</v>
      </c>
      <c r="C76" s="103" t="s">
        <v>67</v>
      </c>
      <c r="D76" s="31">
        <v>6</v>
      </c>
      <c r="E76" s="18"/>
      <c r="F76" s="16"/>
      <c r="G76" s="15"/>
      <c r="H76" s="17">
        <f t="shared" si="1"/>
        <v>0</v>
      </c>
    </row>
    <row r="77" spans="1:8" ht="12.75" customHeight="1">
      <c r="B77" s="102" t="s">
        <v>279</v>
      </c>
      <c r="C77" s="103" t="s">
        <v>67</v>
      </c>
      <c r="D77" s="31">
        <v>6</v>
      </c>
      <c r="E77" s="18"/>
      <c r="F77" s="16"/>
      <c r="G77" s="15"/>
      <c r="H77" s="17">
        <f t="shared" si="1"/>
        <v>0</v>
      </c>
    </row>
    <row r="78" spans="1:8" ht="12.75" customHeight="1">
      <c r="B78" s="102" t="s">
        <v>280</v>
      </c>
      <c r="C78" s="103" t="s">
        <v>67</v>
      </c>
      <c r="D78" s="31">
        <v>6</v>
      </c>
      <c r="E78" s="18"/>
      <c r="F78" s="16"/>
      <c r="G78" s="15"/>
      <c r="H78" s="17">
        <f t="shared" si="1"/>
        <v>0</v>
      </c>
    </row>
    <row r="79" spans="1:8">
      <c r="B79" s="102"/>
      <c r="C79" s="103"/>
      <c r="D79" s="31"/>
      <c r="E79" s="18"/>
      <c r="F79" s="22"/>
      <c r="G79" s="15"/>
      <c r="H79" s="36"/>
    </row>
    <row r="80" spans="1:8" ht="42" customHeight="1">
      <c r="A80" s="8">
        <f>COUNT(A$3:A79)+1</f>
        <v>21</v>
      </c>
      <c r="B80" s="95" t="s">
        <v>156</v>
      </c>
      <c r="C80" s="34"/>
      <c r="D80" s="31"/>
      <c r="E80" s="18"/>
      <c r="F80" s="15"/>
      <c r="G80" s="15"/>
    </row>
    <row r="81" spans="1:8">
      <c r="B81" s="102" t="s">
        <v>284</v>
      </c>
      <c r="C81" s="103" t="s">
        <v>68</v>
      </c>
      <c r="D81" s="31">
        <v>12</v>
      </c>
      <c r="E81" s="18"/>
      <c r="F81" s="16"/>
      <c r="G81" s="15"/>
      <c r="H81" s="17">
        <f t="shared" ref="H81:H86" si="2">D81*F81</f>
        <v>0</v>
      </c>
    </row>
    <row r="82" spans="1:8">
      <c r="B82" s="102" t="s">
        <v>285</v>
      </c>
      <c r="C82" s="103" t="s">
        <v>68</v>
      </c>
      <c r="D82" s="31">
        <v>2</v>
      </c>
      <c r="E82" s="18"/>
      <c r="F82" s="16"/>
      <c r="G82" s="15"/>
      <c r="H82" s="17">
        <f t="shared" si="2"/>
        <v>0</v>
      </c>
    </row>
    <row r="83" spans="1:8">
      <c r="B83" s="102" t="s">
        <v>286</v>
      </c>
      <c r="C83" s="103" t="s">
        <v>68</v>
      </c>
      <c r="D83" s="31">
        <v>4</v>
      </c>
      <c r="E83" s="18"/>
      <c r="F83" s="16"/>
      <c r="G83" s="15"/>
      <c r="H83" s="17">
        <f t="shared" si="2"/>
        <v>0</v>
      </c>
    </row>
    <row r="84" spans="1:8">
      <c r="B84" s="102" t="s">
        <v>287</v>
      </c>
      <c r="C84" s="103" t="s">
        <v>68</v>
      </c>
      <c r="D84" s="31">
        <v>4</v>
      </c>
      <c r="E84" s="18"/>
      <c r="F84" s="16"/>
      <c r="G84" s="15"/>
      <c r="H84" s="17">
        <f t="shared" si="2"/>
        <v>0</v>
      </c>
    </row>
    <row r="85" spans="1:8">
      <c r="B85" s="102" t="s">
        <v>288</v>
      </c>
      <c r="C85" s="103" t="s">
        <v>68</v>
      </c>
      <c r="D85" s="31">
        <v>4</v>
      </c>
      <c r="E85" s="18"/>
      <c r="F85" s="16"/>
      <c r="G85" s="15"/>
      <c r="H85" s="17">
        <f t="shared" si="2"/>
        <v>0</v>
      </c>
    </row>
    <row r="86" spans="1:8">
      <c r="B86" s="102" t="s">
        <v>289</v>
      </c>
      <c r="C86" s="103" t="s">
        <v>68</v>
      </c>
      <c r="D86" s="31">
        <v>4</v>
      </c>
      <c r="E86" s="18"/>
      <c r="F86" s="16"/>
      <c r="G86" s="15"/>
      <c r="H86" s="17">
        <f t="shared" si="2"/>
        <v>0</v>
      </c>
    </row>
    <row r="87" spans="1:8">
      <c r="B87" s="6"/>
      <c r="C87" s="34"/>
      <c r="D87" s="31"/>
      <c r="E87" s="18"/>
      <c r="F87" s="22"/>
      <c r="G87" s="15"/>
    </row>
    <row r="88" spans="1:8" ht="51">
      <c r="A88" s="8">
        <f>COUNT(A$3:A87)+1</f>
        <v>22</v>
      </c>
      <c r="B88" s="95" t="s">
        <v>154</v>
      </c>
      <c r="C88" s="34"/>
      <c r="D88" s="31"/>
      <c r="E88" s="18"/>
      <c r="F88" s="22"/>
      <c r="G88" s="15"/>
    </row>
    <row r="89" spans="1:8">
      <c r="B89" s="144" t="s">
        <v>126</v>
      </c>
      <c r="C89" t="s">
        <v>51</v>
      </c>
      <c r="D89" s="31">
        <v>2</v>
      </c>
      <c r="E89" s="18"/>
      <c r="F89" s="16"/>
      <c r="G89" s="15"/>
      <c r="H89" s="17">
        <f>D89*F89</f>
        <v>0</v>
      </c>
    </row>
    <row r="90" spans="1:8" ht="12.75" customHeight="1">
      <c r="B90" s="144"/>
      <c r="C90"/>
      <c r="D90" s="31"/>
      <c r="E90" s="18"/>
      <c r="F90" s="22"/>
      <c r="G90" s="15"/>
      <c r="H90" s="36"/>
    </row>
    <row r="91" spans="1:8" ht="63.75">
      <c r="A91" s="8">
        <f>COUNT(A$3:A90)+1</f>
        <v>23</v>
      </c>
      <c r="B91" s="95" t="s">
        <v>444</v>
      </c>
      <c r="C91" s="34"/>
      <c r="D91" s="31"/>
      <c r="E91" s="18"/>
      <c r="F91" s="15"/>
      <c r="G91" s="15"/>
    </row>
    <row r="92" spans="1:8" ht="12.75" customHeight="1">
      <c r="B92" s="102" t="s">
        <v>155</v>
      </c>
      <c r="C92" s="103" t="s">
        <v>51</v>
      </c>
      <c r="D92" s="31">
        <v>6</v>
      </c>
      <c r="E92" s="18"/>
      <c r="F92" s="16"/>
      <c r="G92" s="15"/>
      <c r="H92" s="17">
        <f>D92*F92</f>
        <v>0</v>
      </c>
    </row>
    <row r="93" spans="1:8" ht="12.75" customHeight="1">
      <c r="B93" s="102"/>
      <c r="C93" s="103"/>
      <c r="D93" s="31"/>
      <c r="E93" s="18"/>
      <c r="F93" s="22"/>
      <c r="G93" s="15"/>
      <c r="H93" s="36"/>
    </row>
    <row r="94" spans="1:8" ht="51" customHeight="1">
      <c r="A94" s="8">
        <f>COUNT(A$3:A93)+1</f>
        <v>24</v>
      </c>
      <c r="B94" s="95" t="s">
        <v>157</v>
      </c>
      <c r="C94" s="34"/>
      <c r="D94" s="31"/>
      <c r="E94" s="18"/>
      <c r="F94" s="15"/>
      <c r="G94" s="15"/>
    </row>
    <row r="95" spans="1:8" ht="12.75" customHeight="1">
      <c r="B95" s="102"/>
      <c r="C95" s="103" t="s">
        <v>68</v>
      </c>
      <c r="D95" s="31">
        <v>90</v>
      </c>
      <c r="E95" s="18"/>
      <c r="F95" s="16"/>
      <c r="G95" s="15"/>
      <c r="H95" s="17">
        <f>D95*F95</f>
        <v>0</v>
      </c>
    </row>
    <row r="96" spans="1:8">
      <c r="B96" s="102"/>
      <c r="C96" s="103"/>
      <c r="D96" s="31"/>
      <c r="E96" s="18"/>
      <c r="F96" s="22"/>
      <c r="G96" s="15"/>
      <c r="H96" s="36"/>
    </row>
    <row r="97" spans="1:8" ht="51.95" customHeight="1">
      <c r="A97" s="8">
        <f>COUNT(A$3:A94)+1</f>
        <v>25</v>
      </c>
      <c r="B97" s="95" t="s">
        <v>445</v>
      </c>
      <c r="C97" s="34"/>
      <c r="D97" s="31"/>
      <c r="E97" s="18"/>
      <c r="F97" s="22"/>
      <c r="G97" s="15"/>
      <c r="H97" s="36"/>
    </row>
    <row r="98" spans="1:8">
      <c r="C98" s="34" t="s">
        <v>67</v>
      </c>
      <c r="D98" s="31">
        <v>2</v>
      </c>
      <c r="E98" s="18"/>
      <c r="F98" s="16"/>
      <c r="G98" s="15"/>
      <c r="H98" s="17">
        <f>D98*F98</f>
        <v>0</v>
      </c>
    </row>
    <row r="99" spans="1:8">
      <c r="C99" s="34"/>
      <c r="D99" s="31"/>
      <c r="E99" s="18"/>
      <c r="F99" s="15"/>
      <c r="G99" s="15"/>
    </row>
    <row r="100" spans="1:8" ht="51.95" customHeight="1">
      <c r="A100" s="8">
        <f>COUNT(A$3:A99)+1</f>
        <v>26</v>
      </c>
      <c r="B100" s="95" t="s">
        <v>127</v>
      </c>
      <c r="C100" s="34"/>
      <c r="D100" s="31"/>
      <c r="E100" s="18"/>
      <c r="F100" s="15"/>
      <c r="G100" s="15"/>
    </row>
    <row r="101" spans="1:8">
      <c r="B101" s="10"/>
      <c r="C101" s="34" t="s">
        <v>73</v>
      </c>
      <c r="D101" s="31">
        <v>1</v>
      </c>
      <c r="E101" s="18"/>
      <c r="F101" s="16"/>
      <c r="G101" s="15"/>
      <c r="H101" s="17">
        <f>D101*F101</f>
        <v>0</v>
      </c>
    </row>
    <row r="102" spans="1:8">
      <c r="B102" s="10"/>
      <c r="C102" s="34"/>
      <c r="D102" s="31"/>
      <c r="E102" s="18"/>
      <c r="F102" s="22"/>
      <c r="G102" s="15"/>
      <c r="H102" s="36"/>
    </row>
    <row r="103" spans="1:8" ht="51">
      <c r="A103" s="8">
        <f>COUNT(A$3:A101)+1</f>
        <v>27</v>
      </c>
      <c r="B103" s="4" t="s">
        <v>128</v>
      </c>
      <c r="C103" s="34"/>
      <c r="D103" s="31"/>
      <c r="E103" s="18"/>
      <c r="F103" s="15"/>
      <c r="G103" s="15"/>
    </row>
    <row r="104" spans="1:8">
      <c r="B104" s="10"/>
      <c r="C104" s="34" t="s">
        <v>73</v>
      </c>
      <c r="D104" s="31">
        <v>1</v>
      </c>
      <c r="E104" s="18"/>
      <c r="F104" s="16"/>
      <c r="G104" s="15"/>
      <c r="H104" s="17">
        <f>D104*F104</f>
        <v>0</v>
      </c>
    </row>
    <row r="105" spans="1:8">
      <c r="B105" s="10"/>
      <c r="C105" s="34"/>
      <c r="D105" s="31"/>
      <c r="E105" s="18"/>
      <c r="F105" s="22"/>
      <c r="G105" s="15"/>
      <c r="H105" s="36"/>
    </row>
    <row r="106" spans="1:8" ht="89.25">
      <c r="A106" s="8">
        <f>COUNT(A$3:A103)+1</f>
        <v>28</v>
      </c>
      <c r="B106" s="110" t="s">
        <v>40</v>
      </c>
      <c r="C106" s="34"/>
      <c r="D106" s="31"/>
      <c r="E106" s="18"/>
      <c r="F106" s="22"/>
      <c r="G106" s="15"/>
      <c r="H106" s="36"/>
    </row>
    <row r="107" spans="1:8">
      <c r="C107" s="34" t="s">
        <v>73</v>
      </c>
      <c r="D107" s="31">
        <v>1</v>
      </c>
      <c r="E107" s="18"/>
      <c r="F107" s="16"/>
      <c r="G107" s="15"/>
      <c r="H107" s="17">
        <f>D107*F107</f>
        <v>0</v>
      </c>
    </row>
    <row r="108" spans="1:8">
      <c r="B108" s="6"/>
      <c r="C108" s="34"/>
      <c r="D108" s="31"/>
      <c r="E108" s="18"/>
      <c r="F108" s="22"/>
      <c r="G108" s="15"/>
      <c r="H108" s="22"/>
    </row>
    <row r="109" spans="1:8" ht="51">
      <c r="A109" s="8">
        <f>COUNT(A$3:A107)+1</f>
        <v>29</v>
      </c>
      <c r="B109" s="110" t="s">
        <v>158</v>
      </c>
      <c r="C109" s="34"/>
      <c r="D109" s="31"/>
      <c r="E109" s="18"/>
      <c r="F109" s="22"/>
      <c r="G109" s="15"/>
      <c r="H109" s="36"/>
    </row>
    <row r="110" spans="1:8">
      <c r="C110" s="34" t="s">
        <v>73</v>
      </c>
      <c r="D110" s="31">
        <v>1</v>
      </c>
      <c r="E110" s="18"/>
      <c r="F110" s="16"/>
      <c r="G110" s="15"/>
      <c r="H110" s="17">
        <f>D110*F110</f>
        <v>0</v>
      </c>
    </row>
    <row r="111" spans="1:8">
      <c r="A111" s="141"/>
    </row>
    <row r="112" spans="1:8" ht="25.5">
      <c r="A112" s="141">
        <f>COUNT(A$4:A111)+1</f>
        <v>30</v>
      </c>
      <c r="B112" s="95" t="s">
        <v>43</v>
      </c>
    </row>
    <row r="113" spans="1:8">
      <c r="A113" s="141"/>
      <c r="C113" s="103" t="s">
        <v>73</v>
      </c>
      <c r="D113" s="31">
        <v>1</v>
      </c>
      <c r="E113" s="18"/>
      <c r="F113" s="16"/>
      <c r="G113" s="15"/>
      <c r="H113" s="17">
        <f>D113*F113</f>
        <v>0</v>
      </c>
    </row>
    <row r="114" spans="1:8">
      <c r="A114" s="141"/>
      <c r="C114" s="103"/>
      <c r="D114" s="31"/>
      <c r="E114" s="18"/>
      <c r="F114" s="22"/>
      <c r="G114" s="15"/>
      <c r="H114" s="36"/>
    </row>
    <row r="115" spans="1:8" ht="25.5">
      <c r="A115" s="8">
        <f>COUNT(A$4:A112)+1</f>
        <v>31</v>
      </c>
      <c r="B115" s="4" t="s">
        <v>74</v>
      </c>
      <c r="H115" s="23"/>
    </row>
    <row r="116" spans="1:8">
      <c r="C116" t="s">
        <v>73</v>
      </c>
      <c r="D116" s="5">
        <v>1</v>
      </c>
      <c r="F116" s="16"/>
      <c r="G116" s="15"/>
      <c r="H116" s="17">
        <f>D116*F116</f>
        <v>0</v>
      </c>
    </row>
    <row r="117" spans="1:8">
      <c r="A117" s="141"/>
      <c r="C117" s="103"/>
      <c r="D117" s="31"/>
      <c r="E117" s="18"/>
      <c r="F117" s="22"/>
      <c r="G117" s="15"/>
      <c r="H117" s="36"/>
    </row>
    <row r="118" spans="1:8">
      <c r="A118" s="8">
        <f>COUNT(A$4:A117)+1</f>
        <v>32</v>
      </c>
      <c r="B118" s="4" t="s">
        <v>71</v>
      </c>
    </row>
    <row r="119" spans="1:8">
      <c r="C119" t="s">
        <v>73</v>
      </c>
      <c r="D119" s="5">
        <v>1</v>
      </c>
      <c r="F119" s="16"/>
      <c r="G119" s="15"/>
      <c r="H119" s="17">
        <f>D119*F119</f>
        <v>0</v>
      </c>
    </row>
    <row r="120" spans="1:8">
      <c r="A120"/>
      <c r="B120"/>
      <c r="C120"/>
      <c r="D120"/>
      <c r="E120"/>
      <c r="F120"/>
    </row>
    <row r="121" spans="1:8">
      <c r="C121" s="34"/>
      <c r="D121" s="31"/>
      <c r="E121" s="18"/>
      <c r="F121" s="15"/>
      <c r="G121" s="15"/>
    </row>
    <row r="122" spans="1:8">
      <c r="A122" s="9"/>
      <c r="B122" s="7" t="s">
        <v>72</v>
      </c>
      <c r="C122" s="35"/>
      <c r="D122" s="32"/>
      <c r="E122" s="20"/>
      <c r="F122" s="21"/>
      <c r="G122" s="21"/>
      <c r="H122" s="24">
        <f>SUM(H5:H121)</f>
        <v>0</v>
      </c>
    </row>
    <row r="123" spans="1:8">
      <c r="A123" s="12"/>
      <c r="B123" s="13"/>
      <c r="C123" s="33"/>
      <c r="D123" s="30"/>
      <c r="E123" s="19"/>
      <c r="F123" s="15"/>
      <c r="G123" s="15"/>
    </row>
    <row r="124" spans="1:8">
      <c r="B124" s="11" t="s">
        <v>41</v>
      </c>
      <c r="C124" s="34"/>
      <c r="D124" s="31"/>
      <c r="E124" s="18"/>
      <c r="F124" s="15"/>
      <c r="G124" s="15"/>
    </row>
    <row r="125" spans="1:8" ht="25.5">
      <c r="B125" s="10" t="s">
        <v>52</v>
      </c>
      <c r="C125" s="34"/>
      <c r="D125" s="31"/>
      <c r="E125" s="18"/>
      <c r="F125" s="15"/>
      <c r="G125" s="15"/>
    </row>
  </sheetData>
  <pageMargins left="0.98425196850393704" right="0.31496062992125984" top="0.39370078740157483" bottom="0.78740157480314965" header="0.39370078740157483" footer="0.39370078740157483"/>
  <pageSetup paperSize="9" firstPageNumber="0" orientation="portrait" r:id="rId1"/>
  <headerFooter alignWithMargins="0">
    <oddFooter>&amp;R&amp;8&amp;P</oddFooter>
  </headerFooter>
  <rowBreaks count="1" manualBreakCount="1">
    <brk id="1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view="pageBreakPreview" topLeftCell="A64" zoomScale="115" zoomScaleNormal="100" zoomScaleSheetLayoutView="115" workbookViewId="0">
      <selection activeCell="D16" sqref="D16"/>
    </sheetView>
  </sheetViews>
  <sheetFormatPr defaultRowHeight="12.75"/>
  <cols>
    <col min="1" max="1" width="2.7109375" style="8" customWidth="1"/>
    <col min="2" max="2" width="50.7109375" style="4" customWidth="1"/>
    <col min="3" max="4" width="4.7109375" style="5" customWidth="1"/>
    <col min="5" max="5" width="1.7109375" style="5" customWidth="1"/>
    <col min="6" max="6" width="11.7109375" style="5" customWidth="1"/>
    <col min="7" max="7" width="1.7109375" customWidth="1"/>
    <col min="8" max="8" width="11.7109375" customWidth="1"/>
  </cols>
  <sheetData>
    <row r="1" spans="1:13" ht="76.5" customHeight="1">
      <c r="A1" s="12"/>
      <c r="B1" s="13"/>
      <c r="C1" s="33"/>
      <c r="D1" s="30"/>
      <c r="E1" s="19"/>
      <c r="F1" s="22"/>
      <c r="G1" s="22"/>
      <c r="H1" s="23"/>
    </row>
    <row r="2" spans="1:13" s="25" customFormat="1" ht="11.25">
      <c r="A2" s="26" t="s">
        <v>75</v>
      </c>
      <c r="B2" s="27" t="str">
        <f>$B$4</f>
        <v>3. VENTILOKONVEKTORI ZA GRIJANJE I HLAĐENJE</v>
      </c>
      <c r="C2" s="28" t="s">
        <v>76</v>
      </c>
      <c r="D2" s="28" t="s">
        <v>77</v>
      </c>
      <c r="E2" s="28"/>
      <c r="F2" s="29" t="s">
        <v>79</v>
      </c>
      <c r="G2" s="29"/>
      <c r="H2" s="28" t="s">
        <v>78</v>
      </c>
    </row>
    <row r="3" spans="1:13">
      <c r="A3" s="12"/>
      <c r="B3" s="13"/>
      <c r="C3" s="14"/>
      <c r="D3" s="14"/>
      <c r="E3" s="14"/>
      <c r="F3" s="14"/>
    </row>
    <row r="4" spans="1:13">
      <c r="B4" s="78" t="s">
        <v>140</v>
      </c>
    </row>
    <row r="6" spans="1:13" ht="129.94999999999999" customHeight="1">
      <c r="A6" s="8">
        <v>1</v>
      </c>
      <c r="B6" s="105" t="s">
        <v>291</v>
      </c>
    </row>
    <row r="7" spans="1:13">
      <c r="B7" s="94" t="s">
        <v>290</v>
      </c>
      <c r="C7" s="14"/>
      <c r="D7" s="14"/>
      <c r="E7" s="14"/>
      <c r="F7" s="22"/>
      <c r="G7" s="22"/>
      <c r="H7" s="36"/>
    </row>
    <row r="8" spans="1:13" s="146" customFormat="1" ht="210" customHeight="1">
      <c r="A8" s="113"/>
      <c r="B8" s="127" t="s">
        <v>292</v>
      </c>
      <c r="C8" s="145"/>
      <c r="D8" s="145"/>
      <c r="E8" s="145"/>
      <c r="F8" s="143"/>
      <c r="G8" s="143"/>
      <c r="H8" s="121"/>
      <c r="I8" s="119"/>
      <c r="J8" s="119"/>
      <c r="K8" s="119"/>
      <c r="L8" s="119"/>
      <c r="M8" s="119"/>
    </row>
    <row r="9" spans="1:13">
      <c r="B9" s="94"/>
      <c r="C9" s="5" t="s">
        <v>67</v>
      </c>
      <c r="D9" s="5">
        <v>3</v>
      </c>
      <c r="F9" s="16"/>
      <c r="G9" s="15"/>
      <c r="H9" s="17">
        <f>D9*F9</f>
        <v>0</v>
      </c>
    </row>
    <row r="10" spans="1:13" ht="25.5">
      <c r="B10" s="94" t="s">
        <v>129</v>
      </c>
      <c r="F10" s="22"/>
      <c r="G10" s="15"/>
      <c r="H10" s="36"/>
    </row>
    <row r="11" spans="1:13" ht="210" customHeight="1">
      <c r="A11" s="113"/>
      <c r="B11" s="127" t="s">
        <v>293</v>
      </c>
      <c r="C11" s="145"/>
      <c r="D11" s="145"/>
      <c r="E11" s="145"/>
      <c r="F11" s="143"/>
      <c r="G11" s="143"/>
      <c r="H11" s="121"/>
    </row>
    <row r="12" spans="1:13">
      <c r="B12" s="94"/>
      <c r="C12" s="5" t="s">
        <v>67</v>
      </c>
      <c r="D12" s="5">
        <v>3</v>
      </c>
      <c r="F12" s="16"/>
      <c r="G12" s="15"/>
      <c r="H12" s="17">
        <f>D12*F12</f>
        <v>0</v>
      </c>
    </row>
    <row r="13" spans="1:13" ht="25.5" customHeight="1">
      <c r="B13" s="94" t="s">
        <v>129</v>
      </c>
      <c r="F13" s="22"/>
      <c r="G13" s="15"/>
      <c r="H13" s="36"/>
    </row>
    <row r="14" spans="1:13">
      <c r="B14" s="94"/>
      <c r="F14" s="22"/>
      <c r="G14" s="15"/>
      <c r="H14" s="36"/>
    </row>
    <row r="15" spans="1:13" ht="210" customHeight="1">
      <c r="B15" s="94" t="s">
        <v>294</v>
      </c>
      <c r="F15" s="22"/>
      <c r="G15" s="15"/>
      <c r="H15" s="36"/>
    </row>
    <row r="16" spans="1:13" ht="12.75" customHeight="1">
      <c r="B16" s="94"/>
      <c r="C16" s="5" t="s">
        <v>67</v>
      </c>
      <c r="D16" s="5">
        <v>4</v>
      </c>
      <c r="F16" s="16"/>
      <c r="G16" s="15"/>
      <c r="H16" s="17">
        <f>D16*F16</f>
        <v>0</v>
      </c>
    </row>
    <row r="17" spans="1:8" ht="25.5">
      <c r="B17" s="94" t="s">
        <v>129</v>
      </c>
      <c r="F17" s="22"/>
      <c r="G17" s="15"/>
      <c r="H17" s="36"/>
    </row>
    <row r="18" spans="1:8">
      <c r="B18" s="94"/>
      <c r="F18" s="22"/>
      <c r="G18" s="15"/>
      <c r="H18" s="36"/>
    </row>
    <row r="19" spans="1:8" ht="120" customHeight="1">
      <c r="A19" s="8">
        <f>COUNT(A$3:A18)+1</f>
        <v>2</v>
      </c>
      <c r="B19" s="105" t="s">
        <v>295</v>
      </c>
    </row>
    <row r="20" spans="1:8" ht="12.75" customHeight="1">
      <c r="B20" s="94" t="s">
        <v>290</v>
      </c>
      <c r="C20" s="14"/>
      <c r="D20" s="14"/>
      <c r="E20" s="14"/>
      <c r="F20" s="22"/>
      <c r="G20" s="22"/>
      <c r="H20" s="36"/>
    </row>
    <row r="21" spans="1:8" ht="210" customHeight="1">
      <c r="A21" s="113"/>
      <c r="B21" s="127" t="s">
        <v>296</v>
      </c>
      <c r="C21" s="145"/>
      <c r="D21" s="145"/>
      <c r="E21" s="145"/>
      <c r="F21" s="143"/>
      <c r="G21" s="143"/>
      <c r="H21" s="121"/>
    </row>
    <row r="22" spans="1:8">
      <c r="B22" s="94"/>
      <c r="C22" s="5" t="s">
        <v>67</v>
      </c>
      <c r="D22" s="5">
        <v>2</v>
      </c>
      <c r="F22" s="16"/>
      <c r="G22" s="15"/>
      <c r="H22" s="17">
        <f>D22*F22</f>
        <v>0</v>
      </c>
    </row>
    <row r="23" spans="1:8" ht="25.5" customHeight="1">
      <c r="B23" s="94" t="s">
        <v>129</v>
      </c>
      <c r="F23" s="22"/>
      <c r="G23" s="15"/>
      <c r="H23" s="36"/>
    </row>
    <row r="24" spans="1:8">
      <c r="B24" s="94"/>
      <c r="F24" s="22"/>
      <c r="G24" s="15"/>
      <c r="H24" s="36"/>
    </row>
    <row r="25" spans="1:8" ht="105" customHeight="1">
      <c r="A25" s="8">
        <f>COUNT(A$4:A24)+1</f>
        <v>3</v>
      </c>
      <c r="B25" s="105" t="s">
        <v>297</v>
      </c>
    </row>
    <row r="26" spans="1:8">
      <c r="B26" s="94" t="s">
        <v>290</v>
      </c>
      <c r="C26" s="14"/>
      <c r="D26" s="14"/>
      <c r="E26" s="14"/>
      <c r="F26" s="22"/>
      <c r="G26" s="22"/>
      <c r="H26" s="36"/>
    </row>
    <row r="27" spans="1:8" ht="159.94999999999999" customHeight="1">
      <c r="A27" s="113"/>
      <c r="B27" s="127" t="s">
        <v>298</v>
      </c>
      <c r="C27" s="145"/>
      <c r="D27" s="145"/>
      <c r="E27" s="145"/>
      <c r="F27" s="143"/>
      <c r="G27" s="143"/>
      <c r="H27" s="121"/>
    </row>
    <row r="28" spans="1:8">
      <c r="B28" s="94"/>
      <c r="C28" s="5" t="s">
        <v>67</v>
      </c>
      <c r="D28" s="5">
        <v>2</v>
      </c>
      <c r="F28" s="16"/>
      <c r="G28" s="15"/>
      <c r="H28" s="17">
        <f>D28*F28</f>
        <v>0</v>
      </c>
    </row>
    <row r="29" spans="1:8" ht="25.5">
      <c r="B29" s="94" t="s">
        <v>129</v>
      </c>
      <c r="F29" s="22"/>
      <c r="G29" s="15"/>
      <c r="H29" s="36"/>
    </row>
    <row r="30" spans="1:8">
      <c r="B30" s="94"/>
      <c r="F30" s="22"/>
      <c r="G30" s="15"/>
      <c r="H30" s="36"/>
    </row>
    <row r="31" spans="1:8" ht="120" customHeight="1">
      <c r="A31" s="8">
        <f>COUNT(A$3:A29)+1</f>
        <v>4</v>
      </c>
      <c r="B31" s="105" t="s">
        <v>299</v>
      </c>
      <c r="F31" s="22"/>
      <c r="G31" s="15"/>
      <c r="H31" s="36"/>
    </row>
    <row r="32" spans="1:8" ht="12.75" customHeight="1">
      <c r="B32" s="94" t="s">
        <v>290</v>
      </c>
      <c r="C32" s="145"/>
      <c r="D32" s="145"/>
      <c r="E32" s="145"/>
      <c r="F32" s="143"/>
      <c r="G32" s="143"/>
      <c r="H32" s="121"/>
    </row>
    <row r="33" spans="1:8" s="147" customFormat="1" ht="159.94999999999999" customHeight="1">
      <c r="A33" s="113"/>
      <c r="B33" s="127" t="s">
        <v>300</v>
      </c>
      <c r="C33" s="145"/>
      <c r="D33" s="145"/>
      <c r="E33" s="145"/>
      <c r="F33" s="143"/>
      <c r="G33" s="143"/>
      <c r="H33" s="121"/>
    </row>
    <row r="34" spans="1:8" s="147" customFormat="1" ht="12.75" customHeight="1">
      <c r="A34" s="113"/>
      <c r="B34" s="127"/>
      <c r="C34" s="5" t="s">
        <v>67</v>
      </c>
      <c r="D34" s="5">
        <v>1</v>
      </c>
      <c r="E34" s="5"/>
      <c r="F34" s="16"/>
      <c r="G34" s="15"/>
      <c r="H34" s="17">
        <f>D34*F34</f>
        <v>0</v>
      </c>
    </row>
    <row r="35" spans="1:8" s="147" customFormat="1" ht="25.5">
      <c r="A35" s="8"/>
      <c r="B35" s="94" t="s">
        <v>129</v>
      </c>
      <c r="C35" s="5"/>
      <c r="D35" s="5"/>
      <c r="E35" s="5"/>
      <c r="F35" s="22"/>
      <c r="G35" s="15"/>
      <c r="H35" s="36"/>
    </row>
    <row r="36" spans="1:8" s="147" customFormat="1">
      <c r="A36" s="8"/>
      <c r="B36" s="94"/>
      <c r="C36" s="5"/>
      <c r="D36" s="5"/>
      <c r="E36" s="5"/>
      <c r="F36" s="22"/>
      <c r="G36" s="15"/>
      <c r="H36" s="36"/>
    </row>
    <row r="37" spans="1:8" ht="63.75">
      <c r="A37" s="8">
        <f>COUNT(A$4:A36)+1</f>
        <v>5</v>
      </c>
      <c r="B37" s="95" t="s">
        <v>447</v>
      </c>
    </row>
    <row r="38" spans="1:8">
      <c r="B38" s="94" t="s">
        <v>161</v>
      </c>
      <c r="C38" s="5" t="s">
        <v>67</v>
      </c>
      <c r="D38" s="5">
        <v>3</v>
      </c>
      <c r="F38" s="16"/>
      <c r="G38" s="15"/>
      <c r="H38" s="17">
        <f>D38*F38</f>
        <v>0</v>
      </c>
    </row>
    <row r="39" spans="1:8">
      <c r="B39" s="94" t="s">
        <v>162</v>
      </c>
      <c r="C39" s="5" t="s">
        <v>67</v>
      </c>
      <c r="D39" s="5">
        <v>9</v>
      </c>
      <c r="F39" s="16"/>
      <c r="G39" s="15"/>
      <c r="H39" s="17">
        <f>D39*F39</f>
        <v>0</v>
      </c>
    </row>
    <row r="40" spans="1:8">
      <c r="B40" s="94"/>
      <c r="F40" s="22"/>
      <c r="G40" s="15"/>
      <c r="H40" s="36"/>
    </row>
    <row r="41" spans="1:8" ht="63.75">
      <c r="A41" s="8">
        <f>COUNT(A$4:A39)+1</f>
        <v>6</v>
      </c>
      <c r="B41" s="95" t="s">
        <v>446</v>
      </c>
    </row>
    <row r="42" spans="1:8" ht="12.75" customHeight="1">
      <c r="B42" s="94" t="s">
        <v>162</v>
      </c>
      <c r="C42" s="5" t="s">
        <v>67</v>
      </c>
      <c r="D42" s="5">
        <v>15</v>
      </c>
      <c r="F42" s="16"/>
      <c r="G42" s="15"/>
      <c r="H42" s="17">
        <f>D42*F42</f>
        <v>0</v>
      </c>
    </row>
    <row r="43" spans="1:8" ht="12.75" customHeight="1">
      <c r="B43" s="94"/>
      <c r="C43" s="142"/>
      <c r="F43" s="143"/>
      <c r="G43" s="118"/>
      <c r="H43" s="121"/>
    </row>
    <row r="44" spans="1:8" ht="63.2" customHeight="1">
      <c r="A44" s="8">
        <f>COUNT(A$4:A43)+1</f>
        <v>7</v>
      </c>
      <c r="B44" s="95" t="s">
        <v>301</v>
      </c>
    </row>
    <row r="45" spans="1:8" ht="12.75" customHeight="1">
      <c r="B45" s="94" t="s">
        <v>130</v>
      </c>
      <c r="C45" s="5" t="s">
        <v>67</v>
      </c>
      <c r="D45" s="5">
        <v>6</v>
      </c>
      <c r="F45" s="16"/>
      <c r="G45" s="15"/>
      <c r="H45" s="17">
        <f>D45*F45</f>
        <v>0</v>
      </c>
    </row>
    <row r="46" spans="1:8">
      <c r="B46" s="94" t="s">
        <v>131</v>
      </c>
      <c r="C46" s="5" t="s">
        <v>67</v>
      </c>
      <c r="D46" s="147">
        <v>48</v>
      </c>
      <c r="F46" s="16"/>
      <c r="G46" s="15"/>
      <c r="H46" s="17">
        <f>D46*F46</f>
        <v>0</v>
      </c>
    </row>
    <row r="48" spans="1:8" ht="12.75" customHeight="1">
      <c r="A48" s="8">
        <f>COUNT(A$4:A47)+1</f>
        <v>8</v>
      </c>
      <c r="B48" s="95" t="s">
        <v>132</v>
      </c>
    </row>
    <row r="49" spans="1:8">
      <c r="B49" s="94" t="s">
        <v>133</v>
      </c>
      <c r="C49" s="5" t="s">
        <v>67</v>
      </c>
      <c r="D49" s="5">
        <v>6</v>
      </c>
      <c r="F49" s="16"/>
      <c r="G49" s="15"/>
      <c r="H49" s="17">
        <f>D49*F49</f>
        <v>0</v>
      </c>
    </row>
    <row r="50" spans="1:8">
      <c r="B50" s="94" t="s">
        <v>134</v>
      </c>
      <c r="C50" s="5" t="s">
        <v>67</v>
      </c>
      <c r="D50" s="5">
        <v>48</v>
      </c>
      <c r="F50" s="16"/>
      <c r="G50" s="15"/>
      <c r="H50" s="17">
        <f>D50*F50</f>
        <v>0</v>
      </c>
    </row>
    <row r="51" spans="1:8">
      <c r="B51" s="94"/>
      <c r="F51" s="22"/>
      <c r="G51" s="15"/>
      <c r="H51" s="36"/>
    </row>
    <row r="52" spans="1:8" ht="25.5">
      <c r="A52" s="8">
        <f>COUNT(A$3:A50)+1</f>
        <v>9</v>
      </c>
      <c r="B52" s="137" t="s">
        <v>180</v>
      </c>
    </row>
    <row r="53" spans="1:8">
      <c r="B53" s="140" t="s">
        <v>302</v>
      </c>
      <c r="C53" s="5" t="s">
        <v>67</v>
      </c>
      <c r="D53" s="5">
        <v>6</v>
      </c>
      <c r="F53" s="16"/>
      <c r="G53" s="15"/>
      <c r="H53" s="17">
        <f>D53*F53</f>
        <v>0</v>
      </c>
    </row>
    <row r="54" spans="1:8">
      <c r="B54" s="140" t="s">
        <v>303</v>
      </c>
      <c r="C54" s="5" t="s">
        <v>67</v>
      </c>
      <c r="D54" s="5">
        <v>2</v>
      </c>
      <c r="F54" s="16"/>
      <c r="G54" s="15"/>
      <c r="H54" s="17">
        <f>D54*F54</f>
        <v>0</v>
      </c>
    </row>
    <row r="55" spans="1:8">
      <c r="B55" s="140" t="s">
        <v>181</v>
      </c>
      <c r="C55" s="5" t="s">
        <v>67</v>
      </c>
      <c r="D55" s="5">
        <v>46</v>
      </c>
      <c r="F55" s="16"/>
      <c r="G55" s="15"/>
      <c r="H55" s="17">
        <f>D55*F55</f>
        <v>0</v>
      </c>
    </row>
    <row r="56" spans="1:8">
      <c r="B56" s="94"/>
      <c r="F56" s="22"/>
      <c r="G56" s="15"/>
      <c r="H56" s="36"/>
    </row>
    <row r="57" spans="1:8" ht="39.950000000000003" customHeight="1">
      <c r="A57" s="8">
        <f>COUNT(A$3:A56)+1</f>
        <v>10</v>
      </c>
      <c r="B57" s="95" t="s">
        <v>304</v>
      </c>
      <c r="C57" s="34"/>
      <c r="D57" s="31"/>
      <c r="E57" s="18"/>
      <c r="F57" s="22"/>
      <c r="G57" s="15"/>
      <c r="H57" s="36"/>
    </row>
    <row r="58" spans="1:8">
      <c r="C58" s="138" t="s">
        <v>73</v>
      </c>
      <c r="D58" s="31">
        <v>24</v>
      </c>
      <c r="E58" s="18"/>
      <c r="F58" s="16"/>
      <c r="G58" s="15"/>
      <c r="H58" s="17">
        <f>D58*F58</f>
        <v>0</v>
      </c>
    </row>
    <row r="59" spans="1:8">
      <c r="C59" s="138"/>
      <c r="D59" s="31"/>
      <c r="E59" s="18"/>
      <c r="F59" s="22"/>
      <c r="G59" s="15"/>
      <c r="H59" s="36"/>
    </row>
    <row r="60" spans="1:8" ht="51">
      <c r="A60" s="8">
        <f>COUNT(A$3:A59)+1</f>
        <v>11</v>
      </c>
      <c r="B60" s="95" t="s">
        <v>448</v>
      </c>
      <c r="C60" s="34"/>
      <c r="D60" s="31"/>
      <c r="E60" s="18"/>
      <c r="F60" s="22"/>
      <c r="G60" s="15"/>
      <c r="H60" s="36"/>
    </row>
    <row r="61" spans="1:8">
      <c r="C61" s="138" t="s">
        <v>73</v>
      </c>
      <c r="D61" s="31">
        <v>30</v>
      </c>
      <c r="E61" s="18"/>
      <c r="F61" s="16"/>
      <c r="G61" s="15"/>
      <c r="H61" s="17">
        <f>D61*F61</f>
        <v>0</v>
      </c>
    </row>
    <row r="63" spans="1:8" ht="51">
      <c r="A63" s="8">
        <f>COUNT(A$4:A62)+1</f>
        <v>12</v>
      </c>
      <c r="B63" s="95" t="s">
        <v>135</v>
      </c>
    </row>
    <row r="64" spans="1:8">
      <c r="C64" s="5" t="s">
        <v>67</v>
      </c>
      <c r="D64" s="5">
        <v>12</v>
      </c>
      <c r="F64" s="16"/>
      <c r="G64" s="15"/>
      <c r="H64" s="17">
        <f>D64*F64</f>
        <v>0</v>
      </c>
    </row>
    <row r="65" spans="1:8">
      <c r="A65" s="141"/>
      <c r="B65" s="140"/>
      <c r="C65" s="148"/>
      <c r="D65" s="147"/>
      <c r="E65" s="147"/>
      <c r="F65" s="125"/>
      <c r="G65" s="124"/>
      <c r="H65" s="126"/>
    </row>
    <row r="66" spans="1:8" ht="25.5">
      <c r="A66" s="8">
        <f>COUNT(A$4:A65)+1</f>
        <v>13</v>
      </c>
      <c r="B66" s="95" t="s">
        <v>136</v>
      </c>
    </row>
    <row r="67" spans="1:8">
      <c r="B67" s="10"/>
      <c r="C67" t="s">
        <v>73</v>
      </c>
      <c r="D67" s="5">
        <v>12</v>
      </c>
      <c r="F67" s="16"/>
      <c r="G67" s="15"/>
      <c r="H67" s="17">
        <f>D67*F67</f>
        <v>0</v>
      </c>
    </row>
    <row r="68" spans="1:8">
      <c r="B68" s="6"/>
    </row>
    <row r="69" spans="1:8" ht="76.5">
      <c r="A69" s="8">
        <f>COUNT(A$4:A68)+1</f>
        <v>14</v>
      </c>
      <c r="B69" s="95" t="s">
        <v>137</v>
      </c>
    </row>
    <row r="70" spans="1:8">
      <c r="B70" s="94"/>
      <c r="C70" t="s">
        <v>73</v>
      </c>
      <c r="D70" s="5">
        <v>1</v>
      </c>
      <c r="F70" s="16"/>
      <c r="G70" s="15"/>
      <c r="H70" s="17">
        <f>D70*F70</f>
        <v>0</v>
      </c>
    </row>
    <row r="72" spans="1:8" ht="38.25">
      <c r="A72" s="8">
        <f>COUNT(A$4:A71)+1</f>
        <v>15</v>
      </c>
      <c r="B72" s="95" t="s">
        <v>138</v>
      </c>
    </row>
    <row r="73" spans="1:8">
      <c r="C73" t="s">
        <v>69</v>
      </c>
      <c r="D73" s="5">
        <v>86</v>
      </c>
      <c r="F73" s="16"/>
      <c r="G73" s="15"/>
      <c r="H73" s="17">
        <f>D73*F73</f>
        <v>0</v>
      </c>
    </row>
    <row r="74" spans="1:8">
      <c r="C74"/>
      <c r="F74" s="22"/>
      <c r="G74" s="15"/>
      <c r="H74" s="36"/>
    </row>
    <row r="75" spans="1:8" ht="38.25">
      <c r="A75" s="141">
        <f>COUNT(A$4:A74)+1</f>
        <v>16</v>
      </c>
      <c r="B75" s="95" t="s">
        <v>450</v>
      </c>
    </row>
    <row r="76" spans="1:8">
      <c r="A76" s="141"/>
      <c r="C76" s="103" t="s">
        <v>73</v>
      </c>
      <c r="D76" s="31">
        <v>1</v>
      </c>
      <c r="E76" s="18"/>
      <c r="F76" s="16"/>
      <c r="G76" s="15"/>
      <c r="H76" s="17">
        <f>D76*F76</f>
        <v>0</v>
      </c>
    </row>
    <row r="77" spans="1:8">
      <c r="A77" s="141"/>
      <c r="C77" s="103"/>
      <c r="D77" s="31"/>
      <c r="E77" s="18"/>
      <c r="F77" s="22"/>
      <c r="G77" s="15"/>
      <c r="H77" s="36"/>
    </row>
    <row r="78" spans="1:8">
      <c r="A78" s="8">
        <f>COUNT(A$4:A77)+1</f>
        <v>17</v>
      </c>
      <c r="B78" s="4" t="s">
        <v>71</v>
      </c>
    </row>
    <row r="79" spans="1:8">
      <c r="C79" t="s">
        <v>73</v>
      </c>
      <c r="D79" s="5">
        <v>1</v>
      </c>
      <c r="F79" s="16"/>
      <c r="G79" s="15"/>
      <c r="H79" s="17">
        <f>D79*F79</f>
        <v>0</v>
      </c>
    </row>
    <row r="80" spans="1:8">
      <c r="C80"/>
      <c r="F80" s="22"/>
      <c r="G80" s="15"/>
      <c r="H80" s="36"/>
    </row>
    <row r="82" spans="1:8">
      <c r="A82" s="9"/>
      <c r="B82" s="7" t="s">
        <v>72</v>
      </c>
      <c r="C82" s="35"/>
      <c r="D82" s="32"/>
      <c r="E82" s="20"/>
      <c r="F82" s="21"/>
      <c r="G82" s="21"/>
      <c r="H82" s="24">
        <f>SUM(H6:H81)</f>
        <v>0</v>
      </c>
    </row>
    <row r="83" spans="1:8">
      <c r="A83" s="12"/>
      <c r="B83" s="13"/>
      <c r="C83" s="14"/>
      <c r="D83" s="14"/>
      <c r="E83" s="14"/>
      <c r="F83" s="14"/>
    </row>
    <row r="84" spans="1:8">
      <c r="A84" s="108"/>
      <c r="B84" s="11" t="s">
        <v>41</v>
      </c>
      <c r="C84" s="34"/>
      <c r="D84" s="31"/>
      <c r="E84" s="18"/>
      <c r="F84" s="15"/>
      <c r="G84" s="15"/>
    </row>
    <row r="85" spans="1:8">
      <c r="B85" s="94" t="s">
        <v>449</v>
      </c>
    </row>
    <row r="91" spans="1:8">
      <c r="B91" s="137"/>
    </row>
  </sheetData>
  <pageMargins left="0.98425196850393704" right="0.31496062992125984" top="0.39370078740157483" bottom="0.78740157480314965" header="0.39370078740157483" footer="0.39370078740157483"/>
  <pageSetup paperSize="9" firstPageNumber="0" orientation="portrait" r:id="rId1"/>
  <headerFooter alignWithMargins="0">
    <oddFooter>&amp;R&amp;8&amp;P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view="pageBreakPreview" zoomScaleNormal="100" zoomScaleSheetLayoutView="100" workbookViewId="0">
      <pane ySplit="3" topLeftCell="A76" activePane="bottomLeft" state="frozenSplit"/>
      <selection activeCell="B6" sqref="B6"/>
      <selection pane="bottomLeft" activeCell="B88" sqref="B88"/>
    </sheetView>
  </sheetViews>
  <sheetFormatPr defaultRowHeight="12.75"/>
  <cols>
    <col min="1" max="1" width="2.7109375" style="8" customWidth="1"/>
    <col min="2" max="2" width="50.7109375" style="4" customWidth="1"/>
    <col min="3" max="3" width="4.7109375" style="34" customWidth="1"/>
    <col min="4" max="4" width="4.7109375" style="31" customWidth="1"/>
    <col min="5" max="5" width="1.7109375" style="18" customWidth="1"/>
    <col min="6" max="6" width="11.5703125" style="15" customWidth="1"/>
    <col min="7" max="7" width="1.7109375" style="15" customWidth="1"/>
    <col min="8" max="8" width="11.7109375" customWidth="1"/>
  </cols>
  <sheetData>
    <row r="1" spans="1:8" ht="88.5" customHeight="1">
      <c r="A1" s="12"/>
      <c r="B1" s="13"/>
      <c r="C1" s="33"/>
      <c r="D1" s="30"/>
      <c r="E1" s="19"/>
      <c r="F1" s="22"/>
      <c r="G1" s="22"/>
      <c r="H1" s="23"/>
    </row>
    <row r="2" spans="1:8" s="25" customFormat="1" ht="11.25">
      <c r="A2" s="26" t="s">
        <v>75</v>
      </c>
      <c r="B2" s="27" t="str">
        <f>$B$4</f>
        <v xml:space="preserve">4. CIJEVNI RAZVOD GRIJANJA I HLAĐENJA </v>
      </c>
      <c r="C2" s="28" t="s">
        <v>76</v>
      </c>
      <c r="D2" s="28" t="s">
        <v>77</v>
      </c>
      <c r="E2" s="28"/>
      <c r="F2" s="29" t="s">
        <v>79</v>
      </c>
      <c r="G2" s="29"/>
      <c r="H2" s="28" t="s">
        <v>78</v>
      </c>
    </row>
    <row r="4" spans="1:8">
      <c r="B4" s="78" t="s">
        <v>188</v>
      </c>
    </row>
    <row r="5" spans="1:8">
      <c r="B5" s="78"/>
    </row>
    <row r="6" spans="1:8" ht="51">
      <c r="A6" s="8">
        <f>COUNT(A$3:A3)+1</f>
        <v>1</v>
      </c>
      <c r="B6" s="153" t="s">
        <v>340</v>
      </c>
      <c r="C6" s="5"/>
      <c r="D6" s="5"/>
      <c r="E6" s="5"/>
      <c r="H6" s="36"/>
    </row>
    <row r="7" spans="1:8">
      <c r="B7" s="102" t="s">
        <v>169</v>
      </c>
      <c r="C7" s="103" t="s">
        <v>68</v>
      </c>
      <c r="D7" s="31">
        <v>54</v>
      </c>
      <c r="F7" s="16"/>
      <c r="H7" s="17">
        <f t="shared" ref="H7:H13" si="0">D7*F7</f>
        <v>0</v>
      </c>
    </row>
    <row r="8" spans="1:8">
      <c r="B8" s="102" t="s">
        <v>170</v>
      </c>
      <c r="C8" s="103" t="s">
        <v>68</v>
      </c>
      <c r="D8" s="31">
        <v>72</v>
      </c>
      <c r="F8" s="16"/>
      <c r="H8" s="17">
        <f t="shared" si="0"/>
        <v>0</v>
      </c>
    </row>
    <row r="9" spans="1:8">
      <c r="B9" s="102" t="s">
        <v>153</v>
      </c>
      <c r="C9" s="103" t="s">
        <v>68</v>
      </c>
      <c r="D9" s="31">
        <v>102</v>
      </c>
      <c r="F9" s="16"/>
      <c r="H9" s="17">
        <f t="shared" si="0"/>
        <v>0</v>
      </c>
    </row>
    <row r="10" spans="1:8">
      <c r="B10" s="102" t="s">
        <v>171</v>
      </c>
      <c r="C10" s="103" t="s">
        <v>68</v>
      </c>
      <c r="D10" s="31">
        <v>60</v>
      </c>
      <c r="F10" s="16"/>
      <c r="H10" s="17">
        <f t="shared" si="0"/>
        <v>0</v>
      </c>
    </row>
    <row r="11" spans="1:8">
      <c r="B11" s="102" t="s">
        <v>172</v>
      </c>
      <c r="C11" s="103" t="s">
        <v>68</v>
      </c>
      <c r="D11" s="31">
        <v>54</v>
      </c>
      <c r="F11" s="16"/>
      <c r="H11" s="17">
        <f t="shared" si="0"/>
        <v>0</v>
      </c>
    </row>
    <row r="12" spans="1:8">
      <c r="B12" s="102" t="s">
        <v>277</v>
      </c>
      <c r="C12" s="103" t="s">
        <v>68</v>
      </c>
      <c r="D12" s="31">
        <v>80</v>
      </c>
      <c r="F12" s="16"/>
      <c r="H12" s="17">
        <f>D12*F12</f>
        <v>0</v>
      </c>
    </row>
    <row r="13" spans="1:8" ht="12.75" customHeight="1">
      <c r="B13" s="102" t="s">
        <v>173</v>
      </c>
      <c r="C13" s="103" t="s">
        <v>68</v>
      </c>
      <c r="D13" s="31">
        <v>248</v>
      </c>
      <c r="F13" s="16"/>
      <c r="H13" s="17">
        <f t="shared" si="0"/>
        <v>0</v>
      </c>
    </row>
    <row r="14" spans="1:8">
      <c r="B14" s="99"/>
      <c r="F14" s="22"/>
      <c r="H14" s="36"/>
    </row>
    <row r="15" spans="1:8" ht="63.75">
      <c r="A15" s="8">
        <f>COUNT(A$3:A13)+1</f>
        <v>2</v>
      </c>
      <c r="B15" s="95" t="s">
        <v>451</v>
      </c>
    </row>
    <row r="16" spans="1:8">
      <c r="B16" s="144" t="s">
        <v>452</v>
      </c>
      <c r="C16" s="34" t="s">
        <v>68</v>
      </c>
      <c r="D16" s="31">
        <v>20</v>
      </c>
      <c r="F16" s="16"/>
      <c r="H16" s="17">
        <f t="shared" ref="H16:H21" si="1">D16*F16</f>
        <v>0</v>
      </c>
    </row>
    <row r="17" spans="1:8">
      <c r="B17" s="144" t="s">
        <v>453</v>
      </c>
      <c r="C17" s="34" t="s">
        <v>68</v>
      </c>
      <c r="D17" s="31">
        <v>46</v>
      </c>
      <c r="F17" s="16"/>
      <c r="H17" s="17">
        <f t="shared" si="1"/>
        <v>0</v>
      </c>
    </row>
    <row r="18" spans="1:8">
      <c r="B18" s="144" t="s">
        <v>454</v>
      </c>
      <c r="C18" s="34" t="s">
        <v>68</v>
      </c>
      <c r="D18" s="31">
        <v>28</v>
      </c>
      <c r="F18" s="16"/>
      <c r="H18" s="17">
        <f t="shared" si="1"/>
        <v>0</v>
      </c>
    </row>
    <row r="19" spans="1:8">
      <c r="B19" s="144" t="s">
        <v>455</v>
      </c>
      <c r="C19" s="34" t="s">
        <v>68</v>
      </c>
      <c r="D19" s="31">
        <v>12</v>
      </c>
      <c r="F19" s="16"/>
      <c r="H19" s="17">
        <f t="shared" si="1"/>
        <v>0</v>
      </c>
    </row>
    <row r="20" spans="1:8">
      <c r="B20" s="144" t="s">
        <v>457</v>
      </c>
      <c r="C20" s="34" t="s">
        <v>68</v>
      </c>
      <c r="D20" s="31">
        <v>48</v>
      </c>
      <c r="F20" s="16"/>
      <c r="H20" s="17">
        <f t="shared" si="1"/>
        <v>0</v>
      </c>
    </row>
    <row r="21" spans="1:8">
      <c r="B21" s="144" t="s">
        <v>456</v>
      </c>
      <c r="C21" s="34" t="s">
        <v>68</v>
      </c>
      <c r="D21" s="31">
        <v>156</v>
      </c>
      <c r="F21" s="16"/>
      <c r="H21" s="17">
        <f t="shared" si="1"/>
        <v>0</v>
      </c>
    </row>
    <row r="22" spans="1:8">
      <c r="B22" s="139"/>
      <c r="F22" s="22"/>
      <c r="H22" s="36"/>
    </row>
    <row r="23" spans="1:8" ht="51">
      <c r="A23" s="8">
        <f>COUNT(A$3:A22)+1</f>
        <v>3</v>
      </c>
      <c r="B23" s="95" t="s">
        <v>156</v>
      </c>
    </row>
    <row r="24" spans="1:8">
      <c r="B24" s="102" t="s">
        <v>183</v>
      </c>
      <c r="C24" s="103" t="s">
        <v>68</v>
      </c>
      <c r="D24" s="31">
        <v>54</v>
      </c>
      <c r="F24" s="16"/>
      <c r="H24" s="17">
        <f t="shared" ref="H24:H30" si="2">D24*F24</f>
        <v>0</v>
      </c>
    </row>
    <row r="25" spans="1:8">
      <c r="B25" s="102" t="s">
        <v>184</v>
      </c>
      <c r="C25" s="103" t="s">
        <v>68</v>
      </c>
      <c r="D25" s="31">
        <v>52</v>
      </c>
      <c r="F25" s="16"/>
      <c r="H25" s="17">
        <f t="shared" si="2"/>
        <v>0</v>
      </c>
    </row>
    <row r="26" spans="1:8">
      <c r="B26" s="102" t="s">
        <v>185</v>
      </c>
      <c r="C26" s="103" t="s">
        <v>68</v>
      </c>
      <c r="D26" s="31">
        <v>60</v>
      </c>
      <c r="F26" s="16"/>
      <c r="H26" s="17">
        <f t="shared" si="2"/>
        <v>0</v>
      </c>
    </row>
    <row r="27" spans="1:8">
      <c r="B27" s="102" t="s">
        <v>186</v>
      </c>
      <c r="C27" s="103" t="s">
        <v>68</v>
      </c>
      <c r="D27" s="31">
        <v>32</v>
      </c>
      <c r="F27" s="16"/>
      <c r="H27" s="17">
        <f t="shared" si="2"/>
        <v>0</v>
      </c>
    </row>
    <row r="28" spans="1:8">
      <c r="B28" s="102" t="s">
        <v>187</v>
      </c>
      <c r="C28" s="103" t="s">
        <v>68</v>
      </c>
      <c r="D28" s="31">
        <v>42</v>
      </c>
      <c r="F28" s="16"/>
      <c r="H28" s="17">
        <f t="shared" si="2"/>
        <v>0</v>
      </c>
    </row>
    <row r="29" spans="1:8">
      <c r="B29" s="102" t="s">
        <v>341</v>
      </c>
      <c r="C29" s="103" t="s">
        <v>68</v>
      </c>
      <c r="D29" s="31">
        <v>32</v>
      </c>
      <c r="F29" s="16"/>
      <c r="H29" s="17">
        <f t="shared" si="2"/>
        <v>0</v>
      </c>
    </row>
    <row r="30" spans="1:8">
      <c r="B30" s="102" t="s">
        <v>342</v>
      </c>
      <c r="C30" s="103" t="s">
        <v>68</v>
      </c>
      <c r="D30" s="31">
        <v>92</v>
      </c>
      <c r="F30" s="16"/>
      <c r="H30" s="17">
        <f t="shared" si="2"/>
        <v>0</v>
      </c>
    </row>
    <row r="31" spans="1:8">
      <c r="B31" s="10"/>
      <c r="C31" s="5"/>
      <c r="D31" s="5"/>
      <c r="E31" s="5"/>
      <c r="F31" s="22"/>
      <c r="H31" s="36"/>
    </row>
    <row r="32" spans="1:8" ht="25.5">
      <c r="A32" s="8">
        <f>COUNT(A$3:A31)+1</f>
        <v>4</v>
      </c>
      <c r="B32" s="137" t="s">
        <v>180</v>
      </c>
      <c r="C32" s="5"/>
      <c r="D32" s="5"/>
      <c r="E32" s="5"/>
      <c r="F32" s="5"/>
      <c r="G32"/>
    </row>
    <row r="33" spans="1:8" s="178" customFormat="1">
      <c r="A33" s="8"/>
      <c r="B33" s="173" t="s">
        <v>176</v>
      </c>
      <c r="C33" s="174" t="s">
        <v>67</v>
      </c>
      <c r="D33" s="174">
        <v>8</v>
      </c>
      <c r="E33" s="174"/>
      <c r="F33" s="175"/>
      <c r="G33" s="176"/>
      <c r="H33" s="177">
        <f t="shared" ref="H33:H39" si="3">D33*F33</f>
        <v>0</v>
      </c>
    </row>
    <row r="34" spans="1:8">
      <c r="B34" s="140" t="s">
        <v>177</v>
      </c>
      <c r="C34" s="5" t="s">
        <v>67</v>
      </c>
      <c r="D34" s="5">
        <v>8</v>
      </c>
      <c r="E34" s="5"/>
      <c r="F34" s="16"/>
      <c r="H34" s="17">
        <f t="shared" si="3"/>
        <v>0</v>
      </c>
    </row>
    <row r="35" spans="1:8">
      <c r="B35" s="10" t="s">
        <v>13</v>
      </c>
      <c r="C35" s="5" t="s">
        <v>67</v>
      </c>
      <c r="D35" s="5">
        <v>4</v>
      </c>
      <c r="E35" s="5"/>
      <c r="F35" s="16"/>
      <c r="H35" s="17">
        <f t="shared" si="3"/>
        <v>0</v>
      </c>
    </row>
    <row r="36" spans="1:8">
      <c r="B36" s="140" t="s">
        <v>178</v>
      </c>
      <c r="C36" s="5" t="s">
        <v>67</v>
      </c>
      <c r="D36" s="5">
        <v>4</v>
      </c>
      <c r="E36" s="5"/>
      <c r="F36" s="16"/>
      <c r="H36" s="17">
        <f t="shared" si="3"/>
        <v>0</v>
      </c>
    </row>
    <row r="37" spans="1:8">
      <c r="B37" s="140" t="s">
        <v>302</v>
      </c>
      <c r="C37" s="5" t="s">
        <v>67</v>
      </c>
      <c r="D37" s="5">
        <v>6</v>
      </c>
      <c r="E37" s="5"/>
      <c r="F37" s="16"/>
      <c r="H37" s="17">
        <f t="shared" si="3"/>
        <v>0</v>
      </c>
    </row>
    <row r="38" spans="1:8">
      <c r="B38" s="140" t="s">
        <v>303</v>
      </c>
      <c r="C38" s="5" t="s">
        <v>67</v>
      </c>
      <c r="D38" s="5">
        <v>2</v>
      </c>
      <c r="E38" s="5"/>
      <c r="F38" s="16"/>
      <c r="H38" s="17">
        <f t="shared" si="3"/>
        <v>0</v>
      </c>
    </row>
    <row r="39" spans="1:8">
      <c r="B39" s="140" t="s">
        <v>181</v>
      </c>
      <c r="C39" s="5" t="s">
        <v>67</v>
      </c>
      <c r="D39" s="5">
        <v>46</v>
      </c>
      <c r="E39" s="5"/>
      <c r="F39" s="16"/>
      <c r="H39" s="17">
        <f t="shared" si="3"/>
        <v>0</v>
      </c>
    </row>
    <row r="40" spans="1:8">
      <c r="B40" s="140"/>
      <c r="C40" s="5"/>
      <c r="D40" s="5"/>
      <c r="E40" s="5"/>
      <c r="F40" s="22"/>
      <c r="H40" s="36"/>
    </row>
    <row r="41" spans="1:8" ht="76.5">
      <c r="A41" s="8">
        <f>COUNT(A$5:A36)+1</f>
        <v>5</v>
      </c>
      <c r="B41" s="95" t="s">
        <v>91</v>
      </c>
    </row>
    <row r="42" spans="1:8">
      <c r="B42" s="10" t="s">
        <v>103</v>
      </c>
      <c r="C42" s="34" t="s">
        <v>68</v>
      </c>
      <c r="D42" s="31">
        <v>86</v>
      </c>
      <c r="F42" s="16"/>
      <c r="H42" s="17">
        <f>D42*F42</f>
        <v>0</v>
      </c>
    </row>
    <row r="43" spans="1:8">
      <c r="B43" s="10"/>
      <c r="C43" s="5"/>
      <c r="D43" s="5"/>
      <c r="E43" s="5"/>
      <c r="F43" s="22"/>
      <c r="H43" s="36"/>
    </row>
    <row r="44" spans="1:8" ht="38.25">
      <c r="A44" s="8">
        <f>COUNT(A$5:A42)+1</f>
        <v>6</v>
      </c>
      <c r="B44" s="95" t="s">
        <v>343</v>
      </c>
    </row>
    <row r="45" spans="1:8">
      <c r="B45" s="10" t="s">
        <v>103</v>
      </c>
      <c r="C45" s="103" t="s">
        <v>73</v>
      </c>
      <c r="D45" s="31">
        <v>5</v>
      </c>
      <c r="F45" s="16"/>
      <c r="H45" s="17">
        <f>D45*F45</f>
        <v>0</v>
      </c>
    </row>
    <row r="46" spans="1:8">
      <c r="B46" s="10"/>
      <c r="F46" s="22"/>
      <c r="H46" s="36"/>
    </row>
    <row r="47" spans="1:8" ht="38.25">
      <c r="A47" s="8">
        <f>COUNT(A$5:A45)+1</f>
        <v>7</v>
      </c>
      <c r="B47" s="95" t="s">
        <v>344</v>
      </c>
    </row>
    <row r="48" spans="1:8">
      <c r="B48" s="10" t="s">
        <v>103</v>
      </c>
      <c r="C48" s="103" t="s">
        <v>73</v>
      </c>
      <c r="D48" s="31">
        <v>2</v>
      </c>
      <c r="F48" s="16"/>
      <c r="H48" s="17">
        <f>D48*F48</f>
        <v>0</v>
      </c>
    </row>
    <row r="49" spans="1:8">
      <c r="B49" s="10"/>
      <c r="C49" s="103"/>
      <c r="F49" s="22"/>
      <c r="H49" s="36"/>
    </row>
    <row r="50" spans="1:8" ht="39.950000000000003" customHeight="1">
      <c r="A50" s="8">
        <f>COUNT(A$5:A47)+1</f>
        <v>8</v>
      </c>
      <c r="B50" s="95" t="s">
        <v>189</v>
      </c>
    </row>
    <row r="51" spans="1:8">
      <c r="B51" s="10" t="s">
        <v>103</v>
      </c>
      <c r="C51" s="103" t="s">
        <v>73</v>
      </c>
      <c r="D51" s="31">
        <v>1</v>
      </c>
      <c r="F51" s="16"/>
      <c r="H51" s="17">
        <f>D51*F51</f>
        <v>0</v>
      </c>
    </row>
    <row r="52" spans="1:8">
      <c r="B52" s="10"/>
      <c r="C52" s="103"/>
      <c r="F52" s="22"/>
      <c r="H52" s="36"/>
    </row>
    <row r="53" spans="1:8" ht="51.95" customHeight="1">
      <c r="A53" s="8">
        <f>COUNT(A$3:A51)+1</f>
        <v>9</v>
      </c>
      <c r="B53" s="4" t="s">
        <v>80</v>
      </c>
    </row>
    <row r="54" spans="1:8">
      <c r="C54" s="34" t="s">
        <v>69</v>
      </c>
      <c r="D54" s="31">
        <v>65</v>
      </c>
      <c r="F54" s="16"/>
      <c r="H54" s="17">
        <f>D54*F54</f>
        <v>0</v>
      </c>
    </row>
    <row r="55" spans="1:8">
      <c r="C55"/>
      <c r="D55" s="5"/>
      <c r="E55" s="5"/>
      <c r="F55" s="22"/>
      <c r="H55" s="36"/>
    </row>
    <row r="56" spans="1:8" ht="38.25">
      <c r="A56" s="8">
        <f>COUNT(A$3:A55)+1</f>
        <v>10</v>
      </c>
      <c r="B56" s="4" t="s">
        <v>100</v>
      </c>
    </row>
    <row r="57" spans="1:8">
      <c r="B57" s="94"/>
      <c r="C57" s="34" t="s">
        <v>69</v>
      </c>
      <c r="D57" s="31">
        <v>14</v>
      </c>
      <c r="F57" s="16"/>
      <c r="H57" s="17">
        <f>D57*F57</f>
        <v>0</v>
      </c>
    </row>
    <row r="58" spans="1:8">
      <c r="B58" s="94"/>
      <c r="F58" s="22"/>
      <c r="H58" s="36"/>
    </row>
    <row r="59" spans="1:8" ht="51">
      <c r="A59" s="8">
        <f>COUNT(A$4:A58)+1</f>
        <v>11</v>
      </c>
      <c r="B59" s="100" t="s">
        <v>11</v>
      </c>
      <c r="F59" s="22"/>
      <c r="H59" s="36"/>
    </row>
    <row r="60" spans="1:8">
      <c r="B60" s="100"/>
      <c r="C60" s="34" t="s">
        <v>73</v>
      </c>
      <c r="D60" s="31">
        <v>1</v>
      </c>
      <c r="F60" s="16"/>
      <c r="H60" s="17">
        <f>D60*F60</f>
        <v>0</v>
      </c>
    </row>
    <row r="61" spans="1:8">
      <c r="B61" s="100"/>
      <c r="F61" s="22"/>
      <c r="H61" s="36"/>
    </row>
    <row r="62" spans="1:8" ht="25.5">
      <c r="A62" s="8">
        <f>COUNT(A$4:A60)+1</f>
        <v>12</v>
      </c>
      <c r="B62" s="4" t="s">
        <v>48</v>
      </c>
    </row>
    <row r="63" spans="1:8" ht="12.75" customHeight="1">
      <c r="B63" s="106" t="s">
        <v>93</v>
      </c>
      <c r="C63" s="34" t="s">
        <v>67</v>
      </c>
      <c r="D63" s="31">
        <v>4</v>
      </c>
      <c r="F63" s="16"/>
      <c r="H63" s="17">
        <f>D63*F63</f>
        <v>0</v>
      </c>
    </row>
    <row r="64" spans="1:8">
      <c r="B64" s="98"/>
      <c r="F64" s="22"/>
      <c r="H64" s="36"/>
    </row>
    <row r="65" spans="1:8" ht="51" customHeight="1">
      <c r="A65" s="8">
        <f>COUNT(A$3:A62)+1</f>
        <v>13</v>
      </c>
      <c r="B65" s="95" t="s">
        <v>142</v>
      </c>
    </row>
    <row r="66" spans="1:8" ht="25.5" customHeight="1">
      <c r="B66" s="104" t="s">
        <v>95</v>
      </c>
      <c r="C66" s="103" t="s">
        <v>146</v>
      </c>
      <c r="D66" s="31">
        <v>8</v>
      </c>
      <c r="F66" s="16"/>
      <c r="H66" s="17">
        <f>D66*F66</f>
        <v>0</v>
      </c>
    </row>
    <row r="67" spans="1:8">
      <c r="B67" s="104"/>
      <c r="C67" s="103"/>
      <c r="F67" s="22"/>
      <c r="H67" s="36"/>
    </row>
    <row r="68" spans="1:8" ht="51.95" customHeight="1">
      <c r="A68" s="8">
        <f>COUNT(A$3:A67)+1</f>
        <v>14</v>
      </c>
      <c r="B68" s="139" t="s">
        <v>144</v>
      </c>
      <c r="C68" s="33"/>
      <c r="D68" s="30"/>
      <c r="E68" s="19"/>
      <c r="F68" s="22"/>
      <c r="G68" s="22"/>
      <c r="H68" s="36"/>
    </row>
    <row r="69" spans="1:8">
      <c r="B69" s="10" t="s">
        <v>2</v>
      </c>
      <c r="C69" s="34" t="s">
        <v>73</v>
      </c>
      <c r="D69" s="31">
        <v>8</v>
      </c>
      <c r="F69" s="16"/>
      <c r="H69" s="17">
        <f>D69*F69</f>
        <v>0</v>
      </c>
    </row>
    <row r="70" spans="1:8">
      <c r="B70" s="102"/>
      <c r="C70" s="103"/>
      <c r="F70" s="22"/>
      <c r="H70" s="36"/>
    </row>
    <row r="71" spans="1:8" ht="38.25">
      <c r="A71" s="8">
        <f>COUNT(A$3:A70)+1</f>
        <v>15</v>
      </c>
      <c r="B71" s="4" t="s">
        <v>12</v>
      </c>
    </row>
    <row r="72" spans="1:8">
      <c r="B72" s="102" t="s">
        <v>179</v>
      </c>
      <c r="C72" s="103" t="s">
        <v>68</v>
      </c>
      <c r="D72" s="31">
        <v>8</v>
      </c>
      <c r="F72" s="16"/>
      <c r="H72" s="17">
        <f>D75*F75</f>
        <v>0</v>
      </c>
    </row>
    <row r="73" spans="1:8">
      <c r="B73" s="102"/>
      <c r="C73" s="103"/>
      <c r="F73" s="22"/>
    </row>
    <row r="74" spans="1:8" ht="76.5">
      <c r="A74" s="8">
        <f>COUNT(A$3:A73)+1</f>
        <v>16</v>
      </c>
      <c r="B74" s="104" t="s">
        <v>345</v>
      </c>
    </row>
    <row r="75" spans="1:8">
      <c r="B75" s="10"/>
      <c r="C75" s="34" t="s">
        <v>73</v>
      </c>
      <c r="D75" s="31">
        <v>16</v>
      </c>
      <c r="F75" s="16"/>
      <c r="H75" s="17">
        <f>D78*F78</f>
        <v>0</v>
      </c>
    </row>
    <row r="76" spans="1:8">
      <c r="B76" s="106"/>
    </row>
    <row r="77" spans="1:8" ht="51">
      <c r="A77" s="8">
        <f>COUNT(A$3:A76)+1</f>
        <v>17</v>
      </c>
      <c r="B77" s="137" t="s">
        <v>182</v>
      </c>
    </row>
    <row r="78" spans="1:8">
      <c r="B78" s="10"/>
      <c r="C78" s="34" t="s">
        <v>73</v>
      </c>
      <c r="D78" s="31">
        <v>1</v>
      </c>
      <c r="F78" s="16"/>
      <c r="G78"/>
      <c r="H78" s="17">
        <f>D81*F81</f>
        <v>0</v>
      </c>
    </row>
    <row r="79" spans="1:8">
      <c r="B79" s="98"/>
    </row>
    <row r="80" spans="1:8" ht="25.5">
      <c r="A80" s="8">
        <f>COUNT(A$4:A79)+1</f>
        <v>18</v>
      </c>
      <c r="B80" s="4" t="s">
        <v>43</v>
      </c>
      <c r="C80" s="5"/>
      <c r="D80" s="5"/>
      <c r="E80" s="5"/>
      <c r="F80" s="5"/>
      <c r="G80"/>
    </row>
    <row r="81" spans="1:8">
      <c r="C81" t="s">
        <v>73</v>
      </c>
      <c r="D81" s="5">
        <v>1</v>
      </c>
      <c r="E81" s="5"/>
      <c r="F81" s="16"/>
      <c r="G81"/>
      <c r="H81" s="17">
        <f>D84*F84</f>
        <v>0</v>
      </c>
    </row>
    <row r="82" spans="1:8">
      <c r="C82" s="5"/>
      <c r="D82" s="5"/>
      <c r="E82" s="5"/>
      <c r="F82" s="5"/>
    </row>
    <row r="83" spans="1:8" ht="25.5">
      <c r="A83" s="8">
        <f>COUNT(A$4:A82)+1</f>
        <v>19</v>
      </c>
      <c r="B83" s="4" t="s">
        <v>74</v>
      </c>
      <c r="C83" s="5"/>
      <c r="D83" s="5"/>
      <c r="E83" s="5"/>
      <c r="F83" s="5"/>
      <c r="G83"/>
    </row>
    <row r="84" spans="1:8">
      <c r="C84" t="s">
        <v>73</v>
      </c>
      <c r="D84" s="5">
        <v>1</v>
      </c>
      <c r="E84" s="5"/>
      <c r="F84" s="16"/>
      <c r="G84"/>
      <c r="H84" s="17">
        <f>D87*F87</f>
        <v>0</v>
      </c>
    </row>
    <row r="85" spans="1:8">
      <c r="C85" s="5"/>
      <c r="D85" s="5"/>
      <c r="E85" s="5"/>
      <c r="F85" s="5"/>
      <c r="H85" s="95"/>
    </row>
    <row r="86" spans="1:8">
      <c r="A86" s="8">
        <f>COUNT(A$4:A85)+1</f>
        <v>20</v>
      </c>
      <c r="B86" s="4" t="s">
        <v>71</v>
      </c>
      <c r="C86" s="5"/>
      <c r="D86" s="5"/>
      <c r="E86" s="5"/>
      <c r="F86" s="5"/>
      <c r="G86" s="109"/>
      <c r="H86" s="23"/>
    </row>
    <row r="87" spans="1:8">
      <c r="C87" t="s">
        <v>73</v>
      </c>
      <c r="D87" s="5">
        <v>1</v>
      </c>
      <c r="E87" s="5"/>
      <c r="F87" s="16"/>
      <c r="H87" s="17">
        <f>SUM(H4:H86)</f>
        <v>0</v>
      </c>
    </row>
    <row r="88" spans="1:8">
      <c r="A88" s="4"/>
      <c r="C88" s="4"/>
      <c r="D88" s="4"/>
      <c r="E88" s="4"/>
      <c r="F88" s="109"/>
      <c r="G88" s="22"/>
    </row>
    <row r="89" spans="1:8">
      <c r="G89" s="135"/>
      <c r="H89" s="135"/>
    </row>
    <row r="90" spans="1:8">
      <c r="A90" s="9"/>
      <c r="B90" s="7" t="s">
        <v>72</v>
      </c>
      <c r="C90" s="35"/>
      <c r="D90" s="32"/>
      <c r="E90" s="20"/>
      <c r="F90" s="21"/>
      <c r="G90" s="21"/>
      <c r="H90" s="24">
        <f>SUM(H4:H89)</f>
        <v>0</v>
      </c>
    </row>
    <row r="91" spans="1:8">
      <c r="A91" s="12"/>
      <c r="B91" s="13"/>
      <c r="C91" s="33"/>
      <c r="D91" s="30"/>
      <c r="E91" s="19"/>
    </row>
    <row r="92" spans="1:8">
      <c r="B92" s="194"/>
    </row>
    <row r="93" spans="1:8">
      <c r="B93" s="10"/>
    </row>
    <row r="98" spans="2:2">
      <c r="B98" s="137"/>
    </row>
  </sheetData>
  <phoneticPr fontId="2" type="noConversion"/>
  <pageMargins left="0.98425196850393704" right="0.39370078740157483" top="0.39370078740157483" bottom="0.78740157480314965" header="0.39370078740157483" footer="0.39370078740157483"/>
  <pageSetup paperSize="9" firstPageNumber="0" orientation="portrait" r:id="rId1"/>
  <headerFooter alignWithMargins="0">
    <oddFooter>&amp;R&amp;8&amp;P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showZeros="0" view="pageBreakPreview" zoomScaleNormal="100" zoomScaleSheetLayoutView="100" workbookViewId="0">
      <pane ySplit="3" topLeftCell="A7" activePane="bottomLeft" state="frozenSplit"/>
      <selection activeCell="B6" sqref="B6"/>
      <selection pane="bottomLeft" activeCell="B54" sqref="B54"/>
    </sheetView>
  </sheetViews>
  <sheetFormatPr defaultRowHeight="12.75"/>
  <cols>
    <col min="1" max="1" width="2.7109375" style="8" customWidth="1"/>
    <col min="2" max="2" width="50.7109375" style="4" customWidth="1"/>
    <col min="3" max="3" width="4.7109375" style="5" customWidth="1"/>
    <col min="4" max="4" width="4.28515625" style="5" customWidth="1"/>
    <col min="5" max="5" width="1.7109375" style="5" customWidth="1"/>
    <col min="6" max="6" width="11.7109375" style="5" customWidth="1"/>
    <col min="7" max="7" width="1.7109375" customWidth="1"/>
    <col min="8" max="8" width="11.7109375" customWidth="1"/>
  </cols>
  <sheetData>
    <row r="1" spans="1:8" ht="76.5" customHeight="1">
      <c r="A1" s="12"/>
      <c r="B1" s="154"/>
      <c r="C1" s="33"/>
      <c r="D1" s="30"/>
      <c r="E1" s="19"/>
      <c r="F1" s="22"/>
      <c r="G1" s="22"/>
      <c r="H1" s="23"/>
    </row>
    <row r="2" spans="1:8" s="25" customFormat="1" ht="11.25">
      <c r="A2" s="26" t="s">
        <v>75</v>
      </c>
      <c r="B2" s="27" t="str">
        <f>$B$4</f>
        <v>5. RADIJATORSKO GRIJANJE</v>
      </c>
      <c r="C2" s="28" t="s">
        <v>76</v>
      </c>
      <c r="D2" s="28" t="s">
        <v>77</v>
      </c>
      <c r="E2" s="28"/>
      <c r="F2" s="29" t="s">
        <v>79</v>
      </c>
      <c r="G2" s="29"/>
      <c r="H2" s="28" t="s">
        <v>78</v>
      </c>
    </row>
    <row r="3" spans="1:8">
      <c r="A3" s="12"/>
      <c r="B3" s="13"/>
      <c r="C3" s="14"/>
      <c r="D3" s="14"/>
      <c r="E3" s="14"/>
      <c r="F3" s="14"/>
    </row>
    <row r="4" spans="1:8">
      <c r="B4" s="78" t="s">
        <v>206</v>
      </c>
    </row>
    <row r="6" spans="1:8" ht="51">
      <c r="A6" s="8">
        <f>COUNT(A$4:A5)+1</f>
        <v>1</v>
      </c>
      <c r="B6" s="137" t="s">
        <v>190</v>
      </c>
      <c r="C6" s="155"/>
      <c r="D6" s="155"/>
    </row>
    <row r="7" spans="1:8">
      <c r="A7" s="141"/>
      <c r="B7" s="95" t="s">
        <v>334</v>
      </c>
      <c r="C7" s="147" t="s">
        <v>73</v>
      </c>
      <c r="D7" s="147">
        <v>2</v>
      </c>
      <c r="E7" s="147"/>
      <c r="F7" s="151"/>
      <c r="G7" s="3"/>
      <c r="H7" s="156">
        <f>D7*F7</f>
        <v>0</v>
      </c>
    </row>
    <row r="8" spans="1:8">
      <c r="A8" s="141"/>
      <c r="B8" s="95" t="s">
        <v>203</v>
      </c>
      <c r="C8" s="147" t="s">
        <v>73</v>
      </c>
      <c r="D8" s="147">
        <v>1</v>
      </c>
      <c r="E8" s="147"/>
      <c r="F8" s="151"/>
      <c r="G8" s="3"/>
      <c r="H8" s="156">
        <f>D8*F8</f>
        <v>0</v>
      </c>
    </row>
    <row r="9" spans="1:8">
      <c r="A9" s="141"/>
      <c r="B9" s="95"/>
      <c r="C9" s="147"/>
      <c r="D9" s="147"/>
      <c r="E9" s="147"/>
      <c r="F9" s="157"/>
      <c r="G9" s="3"/>
      <c r="H9" s="158"/>
    </row>
    <row r="10" spans="1:8" ht="45" customHeight="1">
      <c r="A10" s="8">
        <f>COUNT(A$4:A9)+1</f>
        <v>2</v>
      </c>
      <c r="B10" s="4" t="s">
        <v>191</v>
      </c>
    </row>
    <row r="11" spans="1:8">
      <c r="B11" s="10" t="s">
        <v>192</v>
      </c>
      <c r="C11" s="5" t="s">
        <v>67</v>
      </c>
      <c r="D11" s="5">
        <v>3</v>
      </c>
      <c r="F11" s="16"/>
      <c r="G11" s="15"/>
      <c r="H11" s="17">
        <f>D11*F11</f>
        <v>0</v>
      </c>
    </row>
    <row r="12" spans="1:8">
      <c r="C12" s="155"/>
      <c r="D12" s="155"/>
    </row>
    <row r="13" spans="1:8" ht="38.25">
      <c r="A13" s="8">
        <f>COUNT(A$4:A12)+1</f>
        <v>3</v>
      </c>
      <c r="B13" s="137" t="s">
        <v>193</v>
      </c>
      <c r="C13" s="155"/>
      <c r="D13" s="155"/>
    </row>
    <row r="14" spans="1:8">
      <c r="B14" s="10" t="s">
        <v>192</v>
      </c>
      <c r="C14" s="147" t="s">
        <v>67</v>
      </c>
      <c r="D14" s="147">
        <v>3</v>
      </c>
      <c r="F14" s="16"/>
      <c r="G14" s="15"/>
      <c r="H14" s="135">
        <f>D14*F14</f>
        <v>0</v>
      </c>
    </row>
    <row r="16" spans="1:8" ht="25.5">
      <c r="A16" s="8">
        <f>COUNT(A$4:A15)+1</f>
        <v>4</v>
      </c>
      <c r="B16" s="4" t="s">
        <v>194</v>
      </c>
    </row>
    <row r="17" spans="1:8">
      <c r="C17" s="5" t="s">
        <v>67</v>
      </c>
      <c r="D17" s="5">
        <v>3</v>
      </c>
      <c r="F17" s="16"/>
      <c r="G17" s="15"/>
      <c r="H17" s="135">
        <f>D17*F17</f>
        <v>0</v>
      </c>
    </row>
    <row r="19" spans="1:8" ht="25.5">
      <c r="A19" s="8">
        <f>COUNT(A$4:A18)+1</f>
        <v>5</v>
      </c>
      <c r="B19" s="4" t="s">
        <v>195</v>
      </c>
    </row>
    <row r="20" spans="1:8">
      <c r="B20" s="10"/>
      <c r="C20" s="5" t="s">
        <v>67</v>
      </c>
      <c r="D20" s="5">
        <v>3</v>
      </c>
      <c r="F20" s="16"/>
      <c r="G20" s="15"/>
      <c r="H20" s="135">
        <f>D20*F20</f>
        <v>0</v>
      </c>
    </row>
    <row r="21" spans="1:8">
      <c r="B21" s="10"/>
      <c r="F21" s="22"/>
      <c r="G21" s="15"/>
      <c r="H21" s="23"/>
    </row>
    <row r="22" spans="1:8" ht="38.25">
      <c r="A22" s="8">
        <f>COUNT(A$4:A20)+1</f>
        <v>6</v>
      </c>
      <c r="B22" s="137" t="s">
        <v>339</v>
      </c>
    </row>
    <row r="23" spans="1:8">
      <c r="C23" s="5" t="s">
        <v>67</v>
      </c>
      <c r="D23" s="5">
        <v>3</v>
      </c>
      <c r="F23" s="16"/>
      <c r="G23" s="15"/>
      <c r="H23" s="135">
        <f>D23*F23</f>
        <v>0</v>
      </c>
    </row>
    <row r="24" spans="1:8" ht="12.75" customHeight="1"/>
    <row r="25" spans="1:8" ht="42" customHeight="1">
      <c r="A25" s="8">
        <f>COUNT(A$4:A24)+1</f>
        <v>7</v>
      </c>
      <c r="B25" s="137" t="s">
        <v>207</v>
      </c>
    </row>
    <row r="26" spans="1:8">
      <c r="B26" s="94" t="s">
        <v>196</v>
      </c>
      <c r="C26" s="5" t="s">
        <v>68</v>
      </c>
      <c r="D26" s="5">
        <v>18</v>
      </c>
      <c r="F26" s="16"/>
      <c r="G26" s="15"/>
      <c r="H26" s="135">
        <f>D26*F26</f>
        <v>0</v>
      </c>
    </row>
    <row r="27" spans="1:8" ht="12.75" customHeight="1"/>
    <row r="28" spans="1:8" ht="12.75" customHeight="1">
      <c r="A28" s="8">
        <f>COUNT(A$4:A27)+1</f>
        <v>8</v>
      </c>
      <c r="B28" s="137" t="s">
        <v>335</v>
      </c>
    </row>
    <row r="29" spans="1:8">
      <c r="B29" s="94" t="s">
        <v>196</v>
      </c>
      <c r="C29" s="5" t="s">
        <v>68</v>
      </c>
      <c r="D29" s="5">
        <v>18</v>
      </c>
      <c r="F29" s="16"/>
      <c r="G29" s="15"/>
      <c r="H29" s="135">
        <f>D29*F29</f>
        <v>0</v>
      </c>
    </row>
    <row r="30" spans="1:8" ht="51">
      <c r="B30" s="102" t="s">
        <v>336</v>
      </c>
      <c r="C30" s="103"/>
      <c r="D30" s="31"/>
      <c r="E30" s="18"/>
      <c r="F30" s="22"/>
      <c r="G30" s="15"/>
      <c r="H30" s="23"/>
    </row>
    <row r="31" spans="1:8">
      <c r="B31" s="102"/>
      <c r="C31" s="103"/>
      <c r="D31" s="31"/>
      <c r="E31" s="18"/>
      <c r="F31" s="22"/>
      <c r="G31" s="15"/>
      <c r="H31" s="23"/>
    </row>
    <row r="32" spans="1:8" ht="38.25">
      <c r="A32" s="141">
        <f>COUNT(A$3:A30)+1</f>
        <v>9</v>
      </c>
      <c r="B32" s="95" t="s">
        <v>197</v>
      </c>
      <c r="C32" s="138"/>
      <c r="D32" s="149"/>
      <c r="E32" s="150"/>
      <c r="F32" s="3"/>
      <c r="G32" s="3"/>
      <c r="H32" s="147"/>
    </row>
    <row r="33" spans="1:8">
      <c r="B33" s="102" t="s">
        <v>198</v>
      </c>
      <c r="C33" s="103" t="s">
        <v>67</v>
      </c>
      <c r="D33" s="31">
        <v>6</v>
      </c>
      <c r="E33" s="18"/>
      <c r="F33" s="16"/>
      <c r="G33" s="15"/>
      <c r="H33" s="135">
        <f>D33*F33</f>
        <v>0</v>
      </c>
    </row>
    <row r="34" spans="1:8">
      <c r="B34" s="102"/>
      <c r="C34" s="103"/>
      <c r="D34" s="31"/>
      <c r="E34" s="18"/>
      <c r="F34" s="22"/>
      <c r="G34" s="15"/>
      <c r="H34" s="23"/>
    </row>
    <row r="35" spans="1:8" ht="42" customHeight="1">
      <c r="A35" s="141">
        <f>COUNT(A$3:A34)+1</f>
        <v>10</v>
      </c>
      <c r="B35" s="95" t="s">
        <v>199</v>
      </c>
      <c r="C35" s="138"/>
      <c r="D35" s="149"/>
      <c r="E35" s="150"/>
      <c r="F35" s="3"/>
      <c r="G35" s="3"/>
      <c r="H35" s="147"/>
    </row>
    <row r="36" spans="1:8">
      <c r="B36" s="102" t="s">
        <v>200</v>
      </c>
      <c r="C36" s="103" t="s">
        <v>67</v>
      </c>
      <c r="D36" s="31">
        <v>6</v>
      </c>
      <c r="E36" s="18"/>
      <c r="F36" s="16"/>
      <c r="G36" s="15"/>
      <c r="H36" s="135">
        <f>D36*F36</f>
        <v>0</v>
      </c>
    </row>
    <row r="37" spans="1:8">
      <c r="B37" s="102"/>
      <c r="C37" s="103"/>
      <c r="D37" s="31"/>
      <c r="E37" s="18"/>
      <c r="F37" s="22"/>
      <c r="G37" s="15"/>
      <c r="H37" s="23"/>
    </row>
    <row r="38" spans="1:8" ht="51">
      <c r="A38" s="8">
        <f>COUNT(A$4:A37)+1</f>
        <v>11</v>
      </c>
      <c r="B38" s="137" t="s">
        <v>338</v>
      </c>
    </row>
    <row r="39" spans="1:8">
      <c r="C39" s="5" t="s">
        <v>73</v>
      </c>
      <c r="D39" s="5">
        <v>1</v>
      </c>
      <c r="F39" s="16"/>
      <c r="G39" s="15"/>
      <c r="H39" s="17">
        <f>D39*F39</f>
        <v>0</v>
      </c>
    </row>
    <row r="41" spans="1:8" ht="76.5">
      <c r="A41" s="8">
        <f>COUNT(A$4:A40)+1</f>
        <v>12</v>
      </c>
      <c r="B41" s="137" t="s">
        <v>201</v>
      </c>
    </row>
    <row r="42" spans="1:8">
      <c r="C42" t="s">
        <v>73</v>
      </c>
      <c r="D42" s="5">
        <v>1</v>
      </c>
      <c r="F42" s="16"/>
      <c r="G42" s="15"/>
      <c r="H42" s="135">
        <f>D42*F42</f>
        <v>0</v>
      </c>
    </row>
    <row r="43" spans="1:8">
      <c r="C43"/>
      <c r="F43" s="22"/>
      <c r="G43" s="15"/>
      <c r="H43" s="23"/>
    </row>
    <row r="44" spans="1:8" ht="38.25">
      <c r="A44" s="8">
        <f>COUNT(A$4:A42)+1</f>
        <v>13</v>
      </c>
      <c r="B44" s="137" t="s">
        <v>204</v>
      </c>
    </row>
    <row r="45" spans="1:8">
      <c r="A45"/>
      <c r="B45" t="s">
        <v>205</v>
      </c>
      <c r="C45" s="5" t="s">
        <v>68</v>
      </c>
      <c r="D45" s="5">
        <v>12</v>
      </c>
      <c r="F45" s="16"/>
      <c r="G45" s="15"/>
      <c r="H45" s="17">
        <f>D45*F45</f>
        <v>0</v>
      </c>
    </row>
    <row r="46" spans="1:8">
      <c r="B46" s="10"/>
      <c r="F46" s="22"/>
      <c r="G46" s="15"/>
      <c r="H46" s="23"/>
    </row>
    <row r="47" spans="1:8" ht="25.5">
      <c r="A47" s="141">
        <f>COUNT(A$4:A46)+1</f>
        <v>14</v>
      </c>
      <c r="B47" s="95" t="s">
        <v>43</v>
      </c>
    </row>
    <row r="48" spans="1:8">
      <c r="A48" s="141"/>
      <c r="C48" s="103" t="s">
        <v>73</v>
      </c>
      <c r="D48" s="31">
        <v>1</v>
      </c>
      <c r="E48" s="18"/>
      <c r="F48" s="16"/>
      <c r="G48" s="15"/>
      <c r="H48" s="17">
        <f>D48*F48</f>
        <v>0</v>
      </c>
    </row>
    <row r="49" spans="1:8">
      <c r="A49" s="141"/>
      <c r="C49" s="103"/>
      <c r="D49" s="31"/>
      <c r="E49" s="18"/>
      <c r="F49" s="22"/>
      <c r="G49" s="15"/>
      <c r="H49" s="36"/>
    </row>
    <row r="50" spans="1:8" ht="25.5">
      <c r="A50" s="8">
        <f>COUNT(A$4:A47)+1</f>
        <v>15</v>
      </c>
      <c r="B50" s="4" t="s">
        <v>74</v>
      </c>
      <c r="H50" s="23"/>
    </row>
    <row r="51" spans="1:8">
      <c r="C51" t="s">
        <v>73</v>
      </c>
      <c r="D51" s="5">
        <v>1</v>
      </c>
      <c r="F51" s="16"/>
      <c r="G51" s="15"/>
      <c r="H51" s="17">
        <f>D51*F51</f>
        <v>0</v>
      </c>
    </row>
    <row r="52" spans="1:8">
      <c r="A52" s="141"/>
      <c r="C52" s="103"/>
      <c r="D52" s="31"/>
      <c r="E52" s="18"/>
      <c r="F52" s="22"/>
      <c r="G52" s="15"/>
      <c r="H52" s="36"/>
    </row>
    <row r="53" spans="1:8">
      <c r="A53" s="8">
        <f>COUNT(A$4:A52)+1</f>
        <v>16</v>
      </c>
      <c r="B53" s="4" t="s">
        <v>71</v>
      </c>
    </row>
    <row r="54" spans="1:8">
      <c r="C54" t="s">
        <v>73</v>
      </c>
      <c r="D54" s="5">
        <v>1</v>
      </c>
      <c r="F54" s="16"/>
      <c r="G54" s="15"/>
      <c r="H54" s="17">
        <f>D54*F54</f>
        <v>0</v>
      </c>
    </row>
    <row r="56" spans="1:8" ht="38.25">
      <c r="A56" s="8">
        <f>COUNT(A$4:A55)+1</f>
        <v>17</v>
      </c>
      <c r="B56" s="4" t="s">
        <v>202</v>
      </c>
    </row>
    <row r="57" spans="1:8">
      <c r="C57" s="5" t="s">
        <v>67</v>
      </c>
      <c r="D57" s="5">
        <v>3</v>
      </c>
      <c r="F57" s="16"/>
      <c r="G57" s="15"/>
      <c r="H57" s="135">
        <f>D57*F57</f>
        <v>0</v>
      </c>
    </row>
    <row r="60" spans="1:8">
      <c r="A60" s="9"/>
      <c r="B60" s="7" t="s">
        <v>72</v>
      </c>
      <c r="C60" s="35"/>
      <c r="D60" s="32"/>
      <c r="E60" s="20"/>
      <c r="F60" s="21"/>
      <c r="G60" s="21"/>
      <c r="H60" s="159">
        <f>SUM(H5:H59)</f>
        <v>0</v>
      </c>
    </row>
    <row r="61" spans="1:8">
      <c r="A61" s="12"/>
      <c r="B61" s="13"/>
      <c r="C61" s="33"/>
      <c r="D61" s="30"/>
      <c r="E61" s="19"/>
      <c r="F61" s="15"/>
      <c r="G61" s="15"/>
    </row>
    <row r="62" spans="1:8">
      <c r="A62" s="12"/>
      <c r="B62" s="11" t="s">
        <v>41</v>
      </c>
      <c r="C62" s="14"/>
      <c r="D62" s="14"/>
      <c r="E62" s="14"/>
      <c r="F62" s="14"/>
    </row>
    <row r="63" spans="1:8" ht="25.5">
      <c r="B63" s="10" t="s">
        <v>52</v>
      </c>
    </row>
    <row r="88" spans="2:4" ht="63.75">
      <c r="B88" s="137" t="s">
        <v>444</v>
      </c>
    </row>
    <row r="89" spans="2:4">
      <c r="D89" s="5">
        <v>6</v>
      </c>
    </row>
    <row r="92" spans="2:4">
      <c r="C92" s="5" t="s">
        <v>68</v>
      </c>
      <c r="D92" s="5">
        <v>90</v>
      </c>
    </row>
    <row r="94" spans="2:4" ht="63.75">
      <c r="B94" s="137" t="s">
        <v>445</v>
      </c>
    </row>
  </sheetData>
  <pageMargins left="0.98425196850393704" right="0.39370078740157483" top="0.39370078740157483" bottom="0.78740157480314965" header="0.39370078740157483" footer="0.39370078740157483"/>
  <pageSetup paperSize="9" firstPageNumber="0" orientation="portrait" horizontalDpi="300" verticalDpi="300" r:id="rId1"/>
  <headerFooter alignWithMargins="0">
    <oddFooter>&amp;R&amp;8&amp;P</oddFooter>
  </headerFooter>
  <rowBreaks count="1" manualBreakCount="1">
    <brk id="34" max="7"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view="pageBreakPreview" zoomScaleNormal="100" zoomScaleSheetLayoutView="100" workbookViewId="0">
      <pane ySplit="3" topLeftCell="A52" activePane="bottomLeft" state="frozenSplit"/>
      <selection activeCell="B6" sqref="B6"/>
      <selection pane="bottomLeft" activeCell="A89" sqref="A89:IV107"/>
    </sheetView>
  </sheetViews>
  <sheetFormatPr defaultRowHeight="12.75"/>
  <cols>
    <col min="1" max="1" width="3" style="8" customWidth="1"/>
    <col min="2" max="2" width="50.7109375" style="4" customWidth="1"/>
    <col min="3" max="3" width="4.7109375" style="34" customWidth="1"/>
    <col min="4" max="4" width="4.7109375" style="31" customWidth="1"/>
    <col min="5" max="5" width="1.7109375" style="18" customWidth="1"/>
    <col min="6" max="6" width="11.7109375" style="15" customWidth="1"/>
    <col min="7" max="7" width="1.7109375" style="15" customWidth="1"/>
    <col min="8" max="8" width="11.28515625" customWidth="1"/>
  </cols>
  <sheetData>
    <row r="1" spans="1:8" ht="76.5" customHeight="1">
      <c r="A1" s="12"/>
      <c r="B1" s="13"/>
      <c r="C1" s="33"/>
      <c r="D1" s="30"/>
      <c r="E1" s="19"/>
      <c r="F1" s="22"/>
      <c r="G1" s="22"/>
      <c r="H1" s="23"/>
    </row>
    <row r="2" spans="1:8" s="25" customFormat="1" ht="12.75" customHeight="1">
      <c r="A2" s="26" t="s">
        <v>75</v>
      </c>
      <c r="B2" s="27" t="str">
        <f>$B$4</f>
        <v>6. HLAĐENJE GRIJANJE KLIMA UREĐAJEM SERVER SOBE</v>
      </c>
      <c r="C2" s="28" t="s">
        <v>76</v>
      </c>
      <c r="D2" s="28" t="s">
        <v>77</v>
      </c>
      <c r="E2" s="28"/>
      <c r="F2" s="29" t="s">
        <v>79</v>
      </c>
      <c r="G2" s="29"/>
      <c r="H2" s="28" t="s">
        <v>78</v>
      </c>
    </row>
    <row r="4" spans="1:8">
      <c r="B4" s="78" t="s">
        <v>310</v>
      </c>
    </row>
    <row r="6" spans="1:8" ht="114.95" customHeight="1">
      <c r="A6" s="8">
        <v>1</v>
      </c>
      <c r="B6" s="162" t="s">
        <v>314</v>
      </c>
      <c r="F6" s="22"/>
      <c r="H6" s="36"/>
    </row>
    <row r="7" spans="1:8" ht="255" customHeight="1">
      <c r="B7" s="163" t="s">
        <v>311</v>
      </c>
      <c r="F7" s="22"/>
      <c r="G7" s="22"/>
      <c r="H7" s="36">
        <f>D7*F7</f>
        <v>0</v>
      </c>
    </row>
    <row r="8" spans="1:8">
      <c r="B8" s="137" t="s">
        <v>312</v>
      </c>
      <c r="C8" s="138" t="s">
        <v>67</v>
      </c>
      <c r="D8" s="31">
        <v>1</v>
      </c>
      <c r="F8" s="16"/>
      <c r="H8" s="17">
        <f>D8*F8</f>
        <v>0</v>
      </c>
    </row>
    <row r="9" spans="1:8">
      <c r="F9" s="22"/>
      <c r="H9" s="36"/>
    </row>
    <row r="10" spans="1:8" ht="140.25">
      <c r="B10" s="164" t="s">
        <v>313</v>
      </c>
      <c r="F10" s="22"/>
      <c r="H10" s="36"/>
    </row>
    <row r="11" spans="1:8">
      <c r="B11" s="137" t="s">
        <v>315</v>
      </c>
      <c r="C11" s="138" t="s">
        <v>67</v>
      </c>
      <c r="D11" s="31">
        <v>1</v>
      </c>
      <c r="F11" s="16"/>
      <c r="H11" s="17">
        <f>D11*F11</f>
        <v>0</v>
      </c>
    </row>
    <row r="12" spans="1:8">
      <c r="B12" s="137"/>
      <c r="C12" s="138"/>
      <c r="F12" s="22"/>
      <c r="H12" s="36"/>
    </row>
    <row r="13" spans="1:8" ht="51">
      <c r="A13" s="8">
        <f>COUNT(A$3:A12)+1</f>
        <v>2</v>
      </c>
      <c r="B13" s="123" t="s">
        <v>305</v>
      </c>
    </row>
    <row r="14" spans="1:8">
      <c r="B14" s="10"/>
      <c r="C14" s="34" t="s">
        <v>69</v>
      </c>
      <c r="D14" s="31">
        <v>35</v>
      </c>
      <c r="F14" s="16"/>
      <c r="H14" s="17">
        <f>D14*F14</f>
        <v>0</v>
      </c>
    </row>
    <row r="15" spans="1:8">
      <c r="B15" s="10"/>
      <c r="F15" s="22"/>
      <c r="H15" s="36"/>
    </row>
    <row r="16" spans="1:8" ht="51.75" customHeight="1">
      <c r="A16" s="8">
        <f>COUNT(A$3:A14)+1</f>
        <v>3</v>
      </c>
      <c r="B16" s="104" t="s">
        <v>306</v>
      </c>
      <c r="F16" s="22"/>
      <c r="H16" s="36"/>
    </row>
    <row r="17" spans="1:8">
      <c r="B17" s="104"/>
      <c r="C17" s="34" t="s">
        <v>73</v>
      </c>
      <c r="D17" s="31">
        <v>1</v>
      </c>
      <c r="F17" s="16"/>
      <c r="H17" s="17">
        <f>D17*F17</f>
        <v>0</v>
      </c>
    </row>
    <row r="18" spans="1:8">
      <c r="B18" s="104"/>
      <c r="F18" s="22"/>
      <c r="H18" s="36"/>
    </row>
    <row r="19" spans="1:8" ht="63.75">
      <c r="A19" s="111">
        <f>COUNT(A$3:A18)+1</f>
        <v>4</v>
      </c>
      <c r="B19" s="104" t="s">
        <v>316</v>
      </c>
      <c r="C19" s="99"/>
      <c r="D19" s="165"/>
      <c r="E19" s="166"/>
      <c r="F19" s="167"/>
      <c r="G19" s="167"/>
      <c r="H19" s="97"/>
    </row>
    <row r="20" spans="1:8">
      <c r="A20" s="111"/>
      <c r="B20" s="104" t="s">
        <v>317</v>
      </c>
      <c r="C20" s="99" t="s">
        <v>68</v>
      </c>
      <c r="D20" s="165">
        <v>2</v>
      </c>
      <c r="E20" s="166"/>
      <c r="F20" s="168"/>
      <c r="G20" s="167"/>
      <c r="H20" s="169">
        <f>D20*F20</f>
        <v>0</v>
      </c>
    </row>
    <row r="21" spans="1:8">
      <c r="A21" s="111"/>
      <c r="B21" s="104" t="s">
        <v>318</v>
      </c>
      <c r="C21" s="99" t="s">
        <v>68</v>
      </c>
      <c r="D21" s="165">
        <v>2</v>
      </c>
      <c r="E21" s="166"/>
      <c r="F21" s="168"/>
      <c r="G21" s="167"/>
      <c r="H21" s="169">
        <f>D21*F21</f>
        <v>0</v>
      </c>
    </row>
    <row r="22" spans="1:8">
      <c r="A22" s="111"/>
      <c r="B22" s="104"/>
      <c r="C22" s="99"/>
      <c r="D22" s="165"/>
      <c r="E22" s="166"/>
      <c r="F22" s="170"/>
      <c r="G22" s="167"/>
      <c r="H22" s="171"/>
    </row>
    <row r="23" spans="1:8" ht="38.25">
      <c r="A23" s="8">
        <f>COUNT(A$3:A22)+1</f>
        <v>5</v>
      </c>
      <c r="B23" s="137" t="s">
        <v>319</v>
      </c>
    </row>
    <row r="24" spans="1:8">
      <c r="A24" s="111"/>
      <c r="B24" s="104" t="s">
        <v>317</v>
      </c>
      <c r="C24" s="99" t="s">
        <v>68</v>
      </c>
      <c r="D24" s="165">
        <v>0.5</v>
      </c>
      <c r="E24" s="166"/>
      <c r="F24" s="168"/>
      <c r="G24" s="167"/>
      <c r="H24" s="169">
        <f>D24*F24</f>
        <v>0</v>
      </c>
    </row>
    <row r="25" spans="1:8">
      <c r="A25" s="111"/>
      <c r="B25" s="104" t="s">
        <v>320</v>
      </c>
      <c r="C25" s="99" t="s">
        <v>68</v>
      </c>
      <c r="D25" s="165">
        <v>0.5</v>
      </c>
      <c r="E25" s="166"/>
      <c r="F25" s="168"/>
      <c r="G25" s="167"/>
      <c r="H25" s="169">
        <f>D25*F25</f>
        <v>0</v>
      </c>
    </row>
    <row r="26" spans="1:8">
      <c r="A26" s="111"/>
      <c r="B26" s="104"/>
      <c r="C26" s="99"/>
      <c r="D26" s="165"/>
      <c r="E26" s="166"/>
      <c r="F26" s="170"/>
      <c r="G26" s="167"/>
      <c r="H26" s="171"/>
    </row>
    <row r="27" spans="1:8" ht="76.5">
      <c r="A27" s="8">
        <f>COUNT(A$3:A24)+1</f>
        <v>6</v>
      </c>
      <c r="B27" s="172" t="s">
        <v>321</v>
      </c>
    </row>
    <row r="28" spans="1:8">
      <c r="B28" s="172" t="s">
        <v>110</v>
      </c>
      <c r="F28" s="22"/>
      <c r="G28" s="22"/>
      <c r="H28" s="36"/>
    </row>
    <row r="29" spans="1:8">
      <c r="B29" s="134"/>
      <c r="C29" s="103" t="s">
        <v>69</v>
      </c>
      <c r="D29" s="31">
        <v>4</v>
      </c>
      <c r="F29" s="16"/>
      <c r="H29" s="17">
        <f>D29*F29</f>
        <v>0</v>
      </c>
    </row>
    <row r="30" spans="1:8">
      <c r="B30" s="134"/>
      <c r="C30" s="103"/>
      <c r="F30" s="22"/>
      <c r="H30" s="36"/>
    </row>
    <row r="31" spans="1:8" ht="38.25">
      <c r="A31" s="8">
        <f>COUNT(A$3:A29)+1</f>
        <v>7</v>
      </c>
      <c r="B31" s="4" t="s">
        <v>322</v>
      </c>
    </row>
    <row r="32" spans="1:8">
      <c r="B32" s="94"/>
      <c r="C32" s="34" t="s">
        <v>69</v>
      </c>
      <c r="D32" s="31">
        <v>1</v>
      </c>
      <c r="F32" s="16"/>
      <c r="H32" s="17">
        <f>D32*F32</f>
        <v>0</v>
      </c>
    </row>
    <row r="33" spans="1:8">
      <c r="F33" s="22"/>
      <c r="H33" s="36"/>
    </row>
    <row r="34" spans="1:8" ht="63.75">
      <c r="A34" s="8">
        <f>COUNT(A$3:A33)+1</f>
        <v>8</v>
      </c>
      <c r="B34" s="137" t="s">
        <v>326</v>
      </c>
    </row>
    <row r="35" spans="1:8">
      <c r="B35" s="10" t="s">
        <v>103</v>
      </c>
      <c r="C35" s="34" t="s">
        <v>68</v>
      </c>
      <c r="D35" s="31">
        <v>4</v>
      </c>
      <c r="F35" s="16"/>
      <c r="H35" s="17">
        <f>D35*F35</f>
        <v>0</v>
      </c>
    </row>
    <row r="36" spans="1:8">
      <c r="B36" s="10"/>
      <c r="F36" s="22"/>
      <c r="H36" s="36"/>
    </row>
    <row r="37" spans="1:8" ht="51">
      <c r="A37" s="8">
        <f>COUNT(A$3:A36)+1</f>
        <v>9</v>
      </c>
      <c r="B37" s="4" t="s">
        <v>323</v>
      </c>
    </row>
    <row r="38" spans="1:8">
      <c r="B38" s="6" t="s">
        <v>324</v>
      </c>
      <c r="C38" s="34" t="s">
        <v>68</v>
      </c>
      <c r="D38" s="31">
        <v>4</v>
      </c>
      <c r="F38" s="16"/>
      <c r="H38" s="17">
        <f>D38*F38</f>
        <v>0</v>
      </c>
    </row>
    <row r="39" spans="1:8">
      <c r="B39" s="6"/>
      <c r="F39" s="22"/>
      <c r="H39" s="36"/>
    </row>
    <row r="40" spans="1:8" ht="51">
      <c r="A40" s="8">
        <f>COUNT(A$3:A39)+1</f>
        <v>10</v>
      </c>
      <c r="B40" s="137" t="s">
        <v>325</v>
      </c>
    </row>
    <row r="41" spans="1:8">
      <c r="B41" s="140"/>
      <c r="C41" s="138" t="s">
        <v>73</v>
      </c>
      <c r="D41" s="31">
        <v>2</v>
      </c>
      <c r="F41" s="16"/>
      <c r="H41" s="17">
        <f>D41*F41</f>
        <v>0</v>
      </c>
    </row>
    <row r="42" spans="1:8">
      <c r="B42" s="140"/>
      <c r="C42" s="138"/>
      <c r="F42" s="22"/>
      <c r="H42" s="36"/>
    </row>
    <row r="43" spans="1:8" ht="38.25">
      <c r="A43" s="8">
        <f>COUNT(A$3:A40)+1</f>
        <v>11</v>
      </c>
      <c r="B43" s="137" t="s">
        <v>327</v>
      </c>
    </row>
    <row r="44" spans="1:8">
      <c r="B44" s="102" t="s">
        <v>328</v>
      </c>
      <c r="C44" s="103" t="s">
        <v>68</v>
      </c>
      <c r="D44" s="31">
        <v>0.5</v>
      </c>
      <c r="F44" s="16"/>
      <c r="H44" s="17">
        <f>D44*F44</f>
        <v>0</v>
      </c>
    </row>
    <row r="45" spans="1:8">
      <c r="B45" s="102" t="s">
        <v>329</v>
      </c>
      <c r="C45" s="103" t="s">
        <v>68</v>
      </c>
      <c r="D45" s="31">
        <v>0.5</v>
      </c>
      <c r="F45" s="16"/>
      <c r="H45" s="17">
        <f>D45*F45</f>
        <v>0</v>
      </c>
    </row>
    <row r="46" spans="1:8">
      <c r="B46" s="102"/>
      <c r="C46" s="103"/>
      <c r="F46" s="22"/>
      <c r="H46" s="36"/>
    </row>
    <row r="47" spans="1:8">
      <c r="B47" s="140"/>
      <c r="F47" s="22"/>
      <c r="H47" s="36"/>
    </row>
    <row r="48" spans="1:8" ht="25.5">
      <c r="A48" s="111">
        <f>COUNT(A$3:A47)+1</f>
        <v>12</v>
      </c>
      <c r="B48" s="104" t="s">
        <v>330</v>
      </c>
      <c r="C48" s="99"/>
      <c r="D48" s="165"/>
      <c r="E48" s="166"/>
      <c r="F48" s="167"/>
      <c r="G48" s="167"/>
      <c r="H48" s="97"/>
    </row>
    <row r="49" spans="1:8">
      <c r="A49" s="111"/>
      <c r="B49" s="102"/>
      <c r="C49" s="99" t="s">
        <v>68</v>
      </c>
      <c r="D49" s="165">
        <v>0.5</v>
      </c>
      <c r="E49" s="166"/>
      <c r="F49" s="168"/>
      <c r="G49" s="167"/>
      <c r="H49" s="169">
        <f>D49*F49</f>
        <v>0</v>
      </c>
    </row>
    <row r="50" spans="1:8">
      <c r="A50" s="111"/>
      <c r="B50" s="102"/>
      <c r="C50" s="99"/>
      <c r="D50" s="165"/>
      <c r="E50" s="166"/>
      <c r="F50" s="170"/>
      <c r="G50" s="167"/>
      <c r="H50" s="171"/>
    </row>
    <row r="51" spans="1:8">
      <c r="A51" s="111"/>
      <c r="B51" s="102"/>
      <c r="C51" s="99"/>
      <c r="D51" s="165"/>
      <c r="E51" s="166"/>
      <c r="F51" s="170"/>
      <c r="G51" s="167"/>
      <c r="H51" s="171"/>
    </row>
    <row r="52" spans="1:8" ht="25.5">
      <c r="A52" s="8">
        <f>COUNT(A$3:A48)+1</f>
        <v>13</v>
      </c>
      <c r="B52" s="95" t="s">
        <v>331</v>
      </c>
    </row>
    <row r="53" spans="1:8">
      <c r="C53" s="34" t="s">
        <v>73</v>
      </c>
      <c r="D53" s="31">
        <v>1</v>
      </c>
      <c r="F53" s="16"/>
      <c r="H53" s="17">
        <f>D53*F53</f>
        <v>0</v>
      </c>
    </row>
    <row r="54" spans="1:8">
      <c r="F54" s="22"/>
      <c r="H54" s="36"/>
    </row>
    <row r="55" spans="1:8">
      <c r="F55" s="22"/>
      <c r="H55" s="36"/>
    </row>
    <row r="56" spans="1:8" ht="25.5">
      <c r="A56" s="8">
        <f>COUNT(A$3:A55)+1</f>
        <v>14</v>
      </c>
      <c r="B56" s="4" t="s">
        <v>307</v>
      </c>
    </row>
    <row r="57" spans="1:8" ht="76.5">
      <c r="B57" s="4" t="s">
        <v>308</v>
      </c>
      <c r="F57" s="22"/>
      <c r="G57" s="22"/>
      <c r="H57" s="36">
        <f>D57*F57</f>
        <v>0</v>
      </c>
    </row>
    <row r="58" spans="1:8" ht="76.5">
      <c r="B58" s="4" t="s">
        <v>309</v>
      </c>
      <c r="F58" s="22"/>
      <c r="G58" s="22"/>
      <c r="H58" s="36"/>
    </row>
    <row r="59" spans="1:8">
      <c r="C59" s="34" t="s">
        <v>73</v>
      </c>
      <c r="D59" s="31">
        <v>1</v>
      </c>
      <c r="F59" s="16"/>
      <c r="H59" s="17">
        <f>D59*F59</f>
        <v>0</v>
      </c>
    </row>
    <row r="60" spans="1:8">
      <c r="F60" s="22"/>
      <c r="H60" s="36"/>
    </row>
    <row r="61" spans="1:8">
      <c r="F61" s="22"/>
      <c r="H61" s="36"/>
    </row>
    <row r="62" spans="1:8" ht="89.25">
      <c r="A62" s="8">
        <f>COUNT(A$3:A57)+1</f>
        <v>15</v>
      </c>
      <c r="B62" s="110" t="s">
        <v>40</v>
      </c>
      <c r="F62" s="22"/>
      <c r="H62" s="36"/>
    </row>
    <row r="63" spans="1:8">
      <c r="C63" s="34" t="s">
        <v>73</v>
      </c>
      <c r="D63" s="31">
        <v>1</v>
      </c>
      <c r="F63" s="16"/>
      <c r="H63" s="17">
        <f>D63*F63</f>
        <v>0</v>
      </c>
    </row>
    <row r="64" spans="1:8">
      <c r="F64" s="22"/>
      <c r="H64" s="36"/>
    </row>
    <row r="65" spans="1:8">
      <c r="F65" s="22"/>
      <c r="H65" s="36"/>
    </row>
    <row r="66" spans="1:8" ht="25.5">
      <c r="A66" s="8">
        <f>COUNT(A$3:A65)+1</f>
        <v>16</v>
      </c>
      <c r="B66" s="107" t="s">
        <v>332</v>
      </c>
    </row>
    <row r="67" spans="1:8">
      <c r="B67" s="10"/>
      <c r="C67" s="103" t="s">
        <v>73</v>
      </c>
      <c r="D67" s="129">
        <v>1</v>
      </c>
      <c r="F67" s="16"/>
      <c r="H67" s="17">
        <f>D67*F67</f>
        <v>0</v>
      </c>
    </row>
    <row r="68" spans="1:8">
      <c r="B68" s="10"/>
      <c r="C68" s="103"/>
      <c r="D68" s="129"/>
      <c r="F68" s="22"/>
      <c r="H68" s="36"/>
    </row>
    <row r="69" spans="1:8">
      <c r="F69" s="22"/>
      <c r="H69" s="36"/>
    </row>
    <row r="70" spans="1:8" ht="51">
      <c r="A70" s="8">
        <f>COUNT(A$3:A69)+1</f>
        <v>17</v>
      </c>
      <c r="B70" s="95" t="s">
        <v>459</v>
      </c>
      <c r="C70" s="5"/>
      <c r="D70" s="5"/>
      <c r="E70" s="5"/>
      <c r="F70" s="5"/>
      <c r="G70"/>
    </row>
    <row r="71" spans="1:8">
      <c r="C71" t="s">
        <v>73</v>
      </c>
      <c r="D71" s="5">
        <v>1</v>
      </c>
      <c r="E71" s="5"/>
      <c r="F71" s="16"/>
      <c r="H71" s="17">
        <f>D71*F71</f>
        <v>0</v>
      </c>
    </row>
    <row r="72" spans="1:8">
      <c r="F72" s="22"/>
      <c r="H72" s="36"/>
    </row>
    <row r="73" spans="1:8">
      <c r="A73" s="9"/>
      <c r="B73" s="7" t="s">
        <v>72</v>
      </c>
      <c r="C73" s="35"/>
      <c r="D73" s="32"/>
      <c r="E73" s="20"/>
      <c r="F73" s="21"/>
      <c r="G73" s="21"/>
      <c r="H73" s="24">
        <f>SUM(H4:H72)</f>
        <v>0</v>
      </c>
    </row>
    <row r="74" spans="1:8">
      <c r="A74" s="12"/>
      <c r="B74" s="13"/>
      <c r="C74" s="33"/>
      <c r="D74" s="30"/>
      <c r="E74" s="19"/>
    </row>
    <row r="75" spans="1:8">
      <c r="B75" s="11" t="s">
        <v>41</v>
      </c>
    </row>
    <row r="76" spans="1:8" ht="25.5">
      <c r="B76" s="10" t="s">
        <v>52</v>
      </c>
    </row>
    <row r="77" spans="1:8">
      <c r="B77" s="10"/>
    </row>
    <row r="92" spans="2:2">
      <c r="B92" s="137"/>
    </row>
    <row r="98" spans="2:2">
      <c r="B98" s="137"/>
    </row>
  </sheetData>
  <pageMargins left="0.98425196850393704" right="0.39370078740157483" top="0.39370078740157483" bottom="0.78740157480314965" header="0.39370078740157483" footer="0.39370078740157483"/>
  <pageSetup paperSize="9" firstPageNumber="0" orientation="portrait" horizontalDpi="300" verticalDpi="300" r:id="rId1"/>
  <headerFooter alignWithMargins="0">
    <oddFooter>&amp;R&amp;8&amp;P</oddFooter>
  </headerFooter>
  <rowBreaks count="1" manualBreakCount="1">
    <brk id="69" max="7"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view="pageBreakPreview" zoomScaleNormal="100" zoomScaleSheetLayoutView="100" workbookViewId="0">
      <pane ySplit="3" topLeftCell="A70" activePane="bottomLeft" state="frozenSplit"/>
      <selection activeCell="B6" sqref="B6"/>
      <selection pane="bottomLeft" activeCell="B16" sqref="B16"/>
    </sheetView>
  </sheetViews>
  <sheetFormatPr defaultRowHeight="12.75"/>
  <cols>
    <col min="1" max="1" width="3" style="8" customWidth="1"/>
    <col min="2" max="2" width="50.7109375" style="4" customWidth="1"/>
    <col min="3" max="3" width="4.7109375" style="34" customWidth="1"/>
    <col min="4" max="4" width="4.7109375" style="31" customWidth="1"/>
    <col min="5" max="5" width="1.42578125" style="18" customWidth="1"/>
    <col min="6" max="6" width="11.42578125" style="15" customWidth="1"/>
    <col min="7" max="7" width="1.7109375" style="15" customWidth="1"/>
    <col min="8" max="8" width="11.7109375" customWidth="1"/>
  </cols>
  <sheetData>
    <row r="1" spans="1:8" ht="76.5" customHeight="1">
      <c r="A1" s="12"/>
      <c r="B1" s="13"/>
      <c r="C1" s="33"/>
      <c r="D1" s="30"/>
      <c r="E1" s="19"/>
      <c r="F1" s="22"/>
      <c r="G1" s="22"/>
      <c r="H1" s="23"/>
    </row>
    <row r="2" spans="1:8" s="25" customFormat="1" ht="11.25">
      <c r="A2" s="26" t="s">
        <v>75</v>
      </c>
      <c r="B2" s="27" t="str">
        <f>$B$4</f>
        <v>7. VENTILACIJA KANCELARIJSKIH PROSTORA</v>
      </c>
      <c r="C2" s="28" t="s">
        <v>76</v>
      </c>
      <c r="D2" s="28" t="s">
        <v>77</v>
      </c>
      <c r="E2" s="28"/>
      <c r="F2" s="29" t="s">
        <v>79</v>
      </c>
      <c r="G2" s="29"/>
      <c r="H2" s="28" t="s">
        <v>78</v>
      </c>
    </row>
    <row r="4" spans="1:8">
      <c r="B4" s="78" t="s">
        <v>357</v>
      </c>
    </row>
    <row r="5" spans="1:8">
      <c r="B5" s="78"/>
    </row>
    <row r="6" spans="1:8" ht="229.5">
      <c r="A6" s="8">
        <v>1</v>
      </c>
      <c r="B6" s="95" t="s">
        <v>358</v>
      </c>
    </row>
    <row r="7" spans="1:8">
      <c r="B7" s="95"/>
      <c r="C7" s="34" t="s">
        <v>67</v>
      </c>
      <c r="D7" s="31">
        <v>1</v>
      </c>
      <c r="F7" s="16"/>
      <c r="H7" s="17">
        <f>D7*F7</f>
        <v>0</v>
      </c>
    </row>
    <row r="8" spans="1:8">
      <c r="B8" s="94"/>
      <c r="F8" s="22"/>
      <c r="H8" s="23"/>
    </row>
    <row r="9" spans="1:8" ht="63.75">
      <c r="A9" s="8">
        <f>COUNT(A$3:A8)+1</f>
        <v>2</v>
      </c>
      <c r="B9" s="95" t="s">
        <v>346</v>
      </c>
    </row>
    <row r="10" spans="1:8">
      <c r="C10" s="34" t="s">
        <v>67</v>
      </c>
      <c r="D10" s="31">
        <v>1</v>
      </c>
      <c r="F10" s="16"/>
      <c r="H10" s="17">
        <f>D10*F10</f>
        <v>0</v>
      </c>
    </row>
    <row r="11" spans="1:8">
      <c r="F11" s="22"/>
      <c r="H11" s="36"/>
    </row>
    <row r="12" spans="1:8" ht="25.5">
      <c r="A12" s="8">
        <f>COUNT(A$3:A10)+1</f>
        <v>3</v>
      </c>
      <c r="B12" s="95" t="s">
        <v>461</v>
      </c>
    </row>
    <row r="13" spans="1:8" ht="89.25">
      <c r="B13" s="94" t="s">
        <v>460</v>
      </c>
      <c r="C13" s="34" t="s">
        <v>67</v>
      </c>
      <c r="D13" s="31">
        <v>1</v>
      </c>
      <c r="F13" s="16"/>
      <c r="H13" s="17">
        <f>D13*F13</f>
        <v>0</v>
      </c>
    </row>
    <row r="14" spans="1:8">
      <c r="F14" s="22"/>
      <c r="H14" s="36"/>
    </row>
    <row r="15" spans="1:8" ht="51">
      <c r="A15" s="8">
        <f>COUNT(A$3:A13)+1</f>
        <v>4</v>
      </c>
      <c r="B15" s="95" t="s">
        <v>464</v>
      </c>
    </row>
    <row r="16" spans="1:8" ht="102">
      <c r="B16" s="94" t="s">
        <v>462</v>
      </c>
      <c r="C16" s="34" t="s">
        <v>67</v>
      </c>
      <c r="D16" s="31">
        <v>1</v>
      </c>
      <c r="F16" s="16"/>
      <c r="H16" s="17">
        <f>D16*F16</f>
        <v>0</v>
      </c>
    </row>
    <row r="17" spans="1:8" ht="114.75">
      <c r="B17" s="94" t="s">
        <v>463</v>
      </c>
      <c r="C17" s="34" t="s">
        <v>67</v>
      </c>
      <c r="D17" s="31">
        <v>1</v>
      </c>
      <c r="F17" s="16"/>
      <c r="H17" s="17">
        <f>D17*F17</f>
        <v>0</v>
      </c>
    </row>
    <row r="18" spans="1:8">
      <c r="F18" s="22"/>
      <c r="H18" s="23"/>
    </row>
    <row r="19" spans="1:8" ht="51">
      <c r="A19" s="8">
        <f>COUNT(A$3:A18)+1</f>
        <v>5</v>
      </c>
      <c r="B19" s="95" t="s">
        <v>347</v>
      </c>
    </row>
    <row r="20" spans="1:8">
      <c r="B20" s="94" t="s">
        <v>359</v>
      </c>
      <c r="C20" s="34" t="s">
        <v>67</v>
      </c>
      <c r="D20" s="31">
        <v>2</v>
      </c>
      <c r="F20" s="16"/>
      <c r="H20" s="17">
        <f>D20*F20</f>
        <v>0</v>
      </c>
    </row>
    <row r="21" spans="1:8">
      <c r="F21" s="22"/>
      <c r="H21" s="23"/>
    </row>
    <row r="22" spans="1:8" ht="25.5">
      <c r="A22" s="8">
        <f>COUNT(A$3:A21)+1</f>
        <v>6</v>
      </c>
      <c r="B22" s="95" t="s">
        <v>348</v>
      </c>
    </row>
    <row r="23" spans="1:8">
      <c r="B23" s="94" t="s">
        <v>360</v>
      </c>
      <c r="C23" s="34" t="s">
        <v>67</v>
      </c>
      <c r="D23" s="31">
        <v>4</v>
      </c>
      <c r="F23" s="16"/>
      <c r="H23" s="17">
        <f>D23*F23</f>
        <v>0</v>
      </c>
    </row>
    <row r="24" spans="1:8">
      <c r="B24" s="10"/>
      <c r="F24" s="22"/>
      <c r="H24" s="36"/>
    </row>
    <row r="25" spans="1:8" ht="38.25">
      <c r="A25" s="8">
        <f>COUNT(A$3:A24)+1</f>
        <v>7</v>
      </c>
      <c r="B25" s="95" t="s">
        <v>349</v>
      </c>
    </row>
    <row r="26" spans="1:8">
      <c r="B26" s="140" t="s">
        <v>361</v>
      </c>
      <c r="C26" s="34" t="s">
        <v>67</v>
      </c>
      <c r="D26" s="31">
        <v>2</v>
      </c>
      <c r="F26" s="16"/>
      <c r="H26" s="17">
        <f>D26*F26</f>
        <v>0</v>
      </c>
    </row>
    <row r="27" spans="1:8">
      <c r="B27" s="95"/>
      <c r="C27" s="138"/>
      <c r="F27" s="22"/>
      <c r="H27" s="23"/>
    </row>
    <row r="28" spans="1:8" ht="38.25">
      <c r="A28" s="8">
        <f>COUNT(A$3:A27)+1</f>
        <v>8</v>
      </c>
      <c r="B28" s="95" t="s">
        <v>369</v>
      </c>
    </row>
    <row r="29" spans="1:8">
      <c r="B29" s="94" t="s">
        <v>362</v>
      </c>
      <c r="C29" s="138" t="s">
        <v>73</v>
      </c>
      <c r="D29" s="31">
        <v>2</v>
      </c>
      <c r="F29" s="16"/>
      <c r="H29" s="17">
        <f>D29*F29</f>
        <v>0</v>
      </c>
    </row>
    <row r="30" spans="1:8">
      <c r="B30" s="140"/>
      <c r="C30" s="138"/>
      <c r="F30" s="22"/>
      <c r="H30" s="23"/>
    </row>
    <row r="31" spans="1:8" ht="51">
      <c r="A31" s="8">
        <f>COUNT(A$3:A30)+1</f>
        <v>9</v>
      </c>
      <c r="B31" s="95" t="s">
        <v>465</v>
      </c>
    </row>
    <row r="32" spans="1:8">
      <c r="B32" s="94" t="s">
        <v>371</v>
      </c>
      <c r="C32" s="103" t="s">
        <v>68</v>
      </c>
      <c r="D32" s="31">
        <v>19</v>
      </c>
      <c r="F32" s="16"/>
      <c r="H32" s="17">
        <f>D32*F32</f>
        <v>0</v>
      </c>
    </row>
    <row r="33" spans="1:8">
      <c r="B33" s="94" t="s">
        <v>372</v>
      </c>
      <c r="C33" s="103" t="s">
        <v>68</v>
      </c>
      <c r="D33" s="31">
        <v>135</v>
      </c>
      <c r="F33" s="16"/>
      <c r="H33" s="17">
        <f>D33*F33</f>
        <v>0</v>
      </c>
    </row>
    <row r="34" spans="1:8">
      <c r="B34" s="94"/>
      <c r="C34" s="103"/>
      <c r="F34" s="22"/>
      <c r="H34" s="36"/>
    </row>
    <row r="35" spans="1:8" ht="127.5">
      <c r="A35" s="8">
        <f>COUNT(A$3:A34)+1</f>
        <v>10</v>
      </c>
      <c r="B35" s="107" t="s">
        <v>350</v>
      </c>
    </row>
    <row r="36" spans="1:8" ht="38.25">
      <c r="B36" s="94" t="s">
        <v>375</v>
      </c>
      <c r="C36" s="103" t="s">
        <v>69</v>
      </c>
      <c r="D36" s="31">
        <v>423</v>
      </c>
      <c r="F36" s="16"/>
      <c r="H36" s="17">
        <f>D36*F36</f>
        <v>0</v>
      </c>
    </row>
    <row r="37" spans="1:8" ht="38.25">
      <c r="B37" s="107" t="s">
        <v>351</v>
      </c>
      <c r="F37" s="22"/>
      <c r="H37" s="36"/>
    </row>
    <row r="38" spans="1:8">
      <c r="B38" s="94"/>
      <c r="C38" s="103"/>
      <c r="F38" s="22"/>
      <c r="H38" s="36"/>
    </row>
    <row r="39" spans="1:8" ht="38.25">
      <c r="A39" s="8">
        <f>COUNT(A$3:A38)+1</f>
        <v>11</v>
      </c>
      <c r="B39" s="107" t="s">
        <v>471</v>
      </c>
    </row>
    <row r="40" spans="1:8">
      <c r="B40" s="94"/>
      <c r="C40" s="103" t="s">
        <v>69</v>
      </c>
      <c r="D40" s="31">
        <v>136</v>
      </c>
      <c r="F40" s="16"/>
      <c r="H40" s="17">
        <f>D40*F40</f>
        <v>0</v>
      </c>
    </row>
    <row r="41" spans="1:8">
      <c r="B41" s="107"/>
      <c r="F41" s="22"/>
      <c r="H41" s="36"/>
    </row>
    <row r="42" spans="1:8" ht="63.75">
      <c r="A42" s="8">
        <f>COUNT(A$3:A39)+1</f>
        <v>12</v>
      </c>
      <c r="B42" s="107" t="s">
        <v>352</v>
      </c>
    </row>
    <row r="43" spans="1:8" ht="14.25">
      <c r="B43" s="179" t="s">
        <v>368</v>
      </c>
      <c r="C43" t="s">
        <v>353</v>
      </c>
      <c r="D43" s="31">
        <v>6</v>
      </c>
      <c r="F43" s="16"/>
      <c r="H43" s="17">
        <f>D43*F43</f>
        <v>0</v>
      </c>
    </row>
    <row r="44" spans="1:8">
      <c r="B44" s="107" t="s">
        <v>110</v>
      </c>
    </row>
    <row r="45" spans="1:8">
      <c r="B45" s="107"/>
    </row>
    <row r="46" spans="1:8" ht="63.75">
      <c r="A46" s="8">
        <f>COUNT(A$3:A43)+1</f>
        <v>13</v>
      </c>
      <c r="B46" s="107" t="s">
        <v>352</v>
      </c>
    </row>
    <row r="47" spans="1:8" ht="14.25">
      <c r="B47" s="179" t="s">
        <v>354</v>
      </c>
      <c r="C47" t="s">
        <v>353</v>
      </c>
      <c r="D47" s="31">
        <v>15</v>
      </c>
      <c r="F47" s="16"/>
      <c r="H47" s="17">
        <f>D47*F47</f>
        <v>0</v>
      </c>
    </row>
    <row r="48" spans="1:8">
      <c r="B48" s="107" t="s">
        <v>110</v>
      </c>
    </row>
    <row r="49" spans="1:8">
      <c r="B49" s="107"/>
    </row>
    <row r="50" spans="1:8" ht="51">
      <c r="A50" s="8">
        <f>COUNT(A$3:A49)+1</f>
        <v>14</v>
      </c>
      <c r="B50" s="105" t="s">
        <v>363</v>
      </c>
    </row>
    <row r="51" spans="1:8">
      <c r="B51" s="180" t="s">
        <v>466</v>
      </c>
      <c r="C51" s="34" t="s">
        <v>67</v>
      </c>
      <c r="D51" s="31">
        <v>1</v>
      </c>
      <c r="F51" s="16"/>
      <c r="H51" s="17">
        <f>D51*F51</f>
        <v>0</v>
      </c>
    </row>
    <row r="52" spans="1:8">
      <c r="B52" s="180" t="s">
        <v>467</v>
      </c>
      <c r="C52" s="34" t="s">
        <v>67</v>
      </c>
      <c r="D52" s="31">
        <v>1</v>
      </c>
      <c r="F52" s="16"/>
      <c r="H52" s="17">
        <f>D52*F52</f>
        <v>0</v>
      </c>
    </row>
    <row r="53" spans="1:8">
      <c r="B53" s="180" t="s">
        <v>466</v>
      </c>
      <c r="C53" s="34" t="s">
        <v>67</v>
      </c>
      <c r="D53" s="31">
        <v>9</v>
      </c>
      <c r="F53" s="16"/>
      <c r="H53" s="17">
        <f>D53*F53</f>
        <v>0</v>
      </c>
    </row>
    <row r="54" spans="1:8">
      <c r="B54" s="180" t="s">
        <v>468</v>
      </c>
      <c r="C54" s="34" t="s">
        <v>67</v>
      </c>
      <c r="D54" s="31">
        <v>1</v>
      </c>
      <c r="F54" s="16"/>
      <c r="H54" s="17">
        <f>D54*F54</f>
        <v>0</v>
      </c>
    </row>
    <row r="55" spans="1:8">
      <c r="B55" s="180"/>
      <c r="F55" s="22"/>
      <c r="H55" s="36"/>
    </row>
    <row r="56" spans="1:8" ht="38.25">
      <c r="A56" s="8">
        <f>COUNT(A$3:A54)+1</f>
        <v>15</v>
      </c>
      <c r="B56" s="95" t="s">
        <v>370</v>
      </c>
    </row>
    <row r="57" spans="1:8">
      <c r="B57" s="140" t="s">
        <v>371</v>
      </c>
      <c r="C57" s="34" t="s">
        <v>67</v>
      </c>
      <c r="D57" s="31">
        <v>2</v>
      </c>
      <c r="F57" s="16"/>
      <c r="H57" s="17">
        <f>D57*F57</f>
        <v>0</v>
      </c>
    </row>
    <row r="58" spans="1:8">
      <c r="B58" s="140" t="s">
        <v>372</v>
      </c>
      <c r="C58" s="34" t="s">
        <v>67</v>
      </c>
      <c r="D58" s="31">
        <v>7</v>
      </c>
      <c r="F58" s="16"/>
      <c r="H58" s="17">
        <f>D58*F58</f>
        <v>0</v>
      </c>
    </row>
    <row r="59" spans="1:8">
      <c r="B59" s="140" t="s">
        <v>373</v>
      </c>
      <c r="C59" s="34" t="s">
        <v>67</v>
      </c>
      <c r="D59" s="31">
        <v>2</v>
      </c>
      <c r="F59" s="16"/>
      <c r="H59" s="17">
        <f>D59*F59</f>
        <v>0</v>
      </c>
    </row>
    <row r="60" spans="1:8">
      <c r="B60" s="140" t="s">
        <v>374</v>
      </c>
      <c r="C60" s="34" t="s">
        <v>67</v>
      </c>
      <c r="D60" s="31">
        <v>1</v>
      </c>
      <c r="F60" s="16"/>
      <c r="H60" s="17">
        <f>D60*F60</f>
        <v>0</v>
      </c>
    </row>
    <row r="61" spans="1:8">
      <c r="B61" s="140"/>
      <c r="F61" s="22"/>
      <c r="H61" s="23"/>
    </row>
    <row r="62" spans="1:8" ht="38.25">
      <c r="A62" s="8">
        <f>COUNT(A$3:A61)+1</f>
        <v>16</v>
      </c>
      <c r="B62" s="95" t="s">
        <v>469</v>
      </c>
    </row>
    <row r="63" spans="1:8">
      <c r="B63" s="140" t="s">
        <v>364</v>
      </c>
      <c r="C63" s="34" t="s">
        <v>67</v>
      </c>
      <c r="D63" s="31">
        <v>7</v>
      </c>
      <c r="F63" s="16"/>
      <c r="H63" s="17">
        <f>D63*F63</f>
        <v>0</v>
      </c>
    </row>
    <row r="64" spans="1:8">
      <c r="B64" s="140" t="s">
        <v>365</v>
      </c>
      <c r="C64" s="138" t="s">
        <v>67</v>
      </c>
      <c r="D64" s="31">
        <v>2</v>
      </c>
      <c r="F64" s="16"/>
      <c r="H64" s="17">
        <f>D64*F64</f>
        <v>0</v>
      </c>
    </row>
    <row r="65" spans="1:8">
      <c r="B65" s="140" t="s">
        <v>366</v>
      </c>
      <c r="C65" s="138" t="s">
        <v>67</v>
      </c>
      <c r="D65" s="31">
        <v>2</v>
      </c>
      <c r="F65" s="16"/>
      <c r="H65" s="17">
        <f>D65*F65</f>
        <v>0</v>
      </c>
    </row>
    <row r="66" spans="1:8">
      <c r="B66" s="140" t="s">
        <v>367</v>
      </c>
      <c r="C66" s="138" t="s">
        <v>67</v>
      </c>
      <c r="D66" s="31">
        <v>1</v>
      </c>
      <c r="F66" s="16"/>
      <c r="H66" s="17">
        <f>D66*F66</f>
        <v>0</v>
      </c>
    </row>
    <row r="67" spans="1:8">
      <c r="B67" s="140"/>
      <c r="C67" s="138"/>
      <c r="F67" s="22"/>
      <c r="H67" s="36"/>
    </row>
    <row r="68" spans="1:8" ht="38.25">
      <c r="A68" s="8">
        <f>COUNT(A$3:A66)+1</f>
        <v>17</v>
      </c>
      <c r="B68" s="95" t="s">
        <v>376</v>
      </c>
    </row>
    <row r="69" spans="1:8">
      <c r="B69" s="94"/>
      <c r="C69" s="138" t="s">
        <v>51</v>
      </c>
      <c r="D69" s="31">
        <v>3</v>
      </c>
      <c r="F69" s="16"/>
      <c r="H69" s="17">
        <f>D69*F69</f>
        <v>0</v>
      </c>
    </row>
    <row r="70" spans="1:8">
      <c r="B70" s="94"/>
      <c r="C70" s="138"/>
      <c r="F70" s="22"/>
      <c r="H70" s="36"/>
    </row>
    <row r="71" spans="1:8" ht="51">
      <c r="A71" s="8">
        <f>COUNT(A$3:A69)+1</f>
        <v>18</v>
      </c>
      <c r="B71" s="137" t="s">
        <v>377</v>
      </c>
    </row>
    <row r="72" spans="1:8">
      <c r="B72" s="94"/>
      <c r="C72" s="34" t="s">
        <v>69</v>
      </c>
      <c r="D72" s="31">
        <v>57</v>
      </c>
      <c r="F72" s="16"/>
      <c r="H72" s="17">
        <f>D72*F72</f>
        <v>0</v>
      </c>
    </row>
    <row r="73" spans="1:8">
      <c r="B73" s="95"/>
      <c r="C73" s="138"/>
      <c r="F73" s="22"/>
      <c r="H73" s="36"/>
    </row>
    <row r="74" spans="1:8" ht="63.75">
      <c r="A74" s="8">
        <f>COUNT(A$3:A73)+1</f>
        <v>19</v>
      </c>
      <c r="B74" s="95" t="s">
        <v>355</v>
      </c>
    </row>
    <row r="75" spans="1:8">
      <c r="B75" s="10"/>
      <c r="C75" s="138" t="s">
        <v>73</v>
      </c>
      <c r="D75" s="31">
        <v>1</v>
      </c>
      <c r="F75" s="16"/>
      <c r="H75" s="17">
        <f>D75*F75</f>
        <v>0</v>
      </c>
    </row>
    <row r="76" spans="1:8">
      <c r="B76" s="10"/>
      <c r="C76" s="138"/>
      <c r="F76" s="22"/>
      <c r="H76" s="23"/>
    </row>
    <row r="77" spans="1:8" ht="25.5">
      <c r="A77" s="8">
        <f>COUNT(A$3:A76)+1</f>
        <v>20</v>
      </c>
      <c r="B77" s="4" t="s">
        <v>356</v>
      </c>
    </row>
    <row r="78" spans="1:8">
      <c r="B78" s="10"/>
      <c r="C78" s="138" t="s">
        <v>73</v>
      </c>
      <c r="D78" s="31">
        <v>1</v>
      </c>
      <c r="F78" s="16"/>
      <c r="H78" s="17">
        <f>D78*F78</f>
        <v>0</v>
      </c>
    </row>
    <row r="79" spans="1:8">
      <c r="A79" s="141"/>
      <c r="C79" s="103"/>
      <c r="F79" s="22"/>
      <c r="H79" s="36"/>
    </row>
    <row r="80" spans="1:8" ht="25.5">
      <c r="A80" s="8">
        <f>COUNT(A$4:A78)+1</f>
        <v>21</v>
      </c>
      <c r="B80" s="95" t="s">
        <v>458</v>
      </c>
      <c r="C80" s="5"/>
      <c r="D80" s="5"/>
      <c r="E80" s="5"/>
      <c r="F80" s="5"/>
      <c r="G80"/>
      <c r="H80" s="23"/>
    </row>
    <row r="81" spans="1:8">
      <c r="C81" t="s">
        <v>73</v>
      </c>
      <c r="D81" s="5">
        <v>1</v>
      </c>
      <c r="E81" s="5"/>
      <c r="F81" s="16"/>
      <c r="H81" s="17">
        <f>D81*F81</f>
        <v>0</v>
      </c>
    </row>
    <row r="83" spans="1:8">
      <c r="A83" s="9"/>
      <c r="B83" s="7" t="s">
        <v>72</v>
      </c>
      <c r="C83" s="35"/>
      <c r="D83" s="32"/>
      <c r="E83" s="20"/>
      <c r="F83" s="21"/>
      <c r="G83" s="21"/>
      <c r="H83" s="24">
        <f>SUM(H6:H82)</f>
        <v>0</v>
      </c>
    </row>
    <row r="84" spans="1:8">
      <c r="A84" s="12"/>
      <c r="B84" s="13"/>
      <c r="C84" s="33"/>
      <c r="D84" s="30"/>
      <c r="E84" s="19"/>
    </row>
    <row r="85" spans="1:8">
      <c r="A85" s="12"/>
      <c r="B85" s="11" t="s">
        <v>41</v>
      </c>
      <c r="C85" s="33"/>
      <c r="D85" s="30"/>
      <c r="E85" s="19"/>
    </row>
    <row r="86" spans="1:8" ht="25.5">
      <c r="B86" s="10" t="s">
        <v>52</v>
      </c>
    </row>
    <row r="97" spans="2:2">
      <c r="B97" s="137"/>
    </row>
    <row r="103" spans="2:2">
      <c r="B103" s="137"/>
    </row>
  </sheetData>
  <pageMargins left="0.98425196850393704" right="0.39370078740157483" top="0.39370078740157483" bottom="0.78740157480314965" header="0.39370078740157483" footer="0.39370078740157483"/>
  <pageSetup paperSize="9" firstPageNumber="0" orientation="portrait" r:id="rId1"/>
  <headerFooter alignWithMargins="0">
    <oddFooter>&amp;R&amp;8&amp;P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Naslovna</vt:lpstr>
      <vt:lpstr>Opce napomene</vt:lpstr>
      <vt:lpstr>Strojarnica</vt:lpstr>
      <vt:lpstr>Rashladnik</vt:lpstr>
      <vt:lpstr>Ventilokonvektori</vt:lpstr>
      <vt:lpstr>Cijevni razvod GRIJANJE</vt:lpstr>
      <vt:lpstr>Radijatorsko grijanje</vt:lpstr>
      <vt:lpstr>Grijanje-hlađenje klima uređaji</vt:lpstr>
      <vt:lpstr>ventilacija</vt:lpstr>
      <vt:lpstr>Lok-odsis</vt:lpstr>
      <vt:lpstr>Prikljucni pl. i MRS</vt:lpstr>
      <vt:lpstr>Napojni pl</vt:lpstr>
      <vt:lpstr>Ostali radovi</vt:lpstr>
      <vt:lpstr>REKAPITULACIJA</vt:lpstr>
      <vt:lpstr>'Cijevni razvod GRIJANJE'!Print_Area</vt:lpstr>
      <vt:lpstr>'Grijanje-hlađenje klima uređaji'!Print_Area</vt:lpstr>
      <vt:lpstr>'Napojni pl'!Print_Area</vt:lpstr>
      <vt:lpstr>Naslovna!Print_Area</vt:lpstr>
      <vt:lpstr>'Opce napomene'!Print_Area</vt:lpstr>
      <vt:lpstr>'Ostali radovi'!Print_Area</vt:lpstr>
      <vt:lpstr>'Prikljucni pl. i MRS'!Print_Area</vt:lpstr>
      <vt:lpstr>'Radijatorsko grijanje'!Print_Area</vt:lpstr>
      <vt:lpstr>REKAPITULACIJA!Print_Area</vt:lpstr>
      <vt:lpstr>Strojarnica!Print_Area</vt:lpstr>
      <vt:lpstr>ventilacija!Print_Area</vt:lpstr>
      <vt:lpstr>Ventilokonvektori!Print_Area</vt:lpstr>
      <vt:lpstr>'Cijevni razvod GRIJANJE'!Print_Titles</vt:lpstr>
      <vt:lpstr>'Grijanje-hlađenje klima uređaji'!Print_Titles</vt:lpstr>
      <vt:lpstr>'Lok-odsis'!Print_Titles</vt:lpstr>
      <vt:lpstr>'Napojni pl'!Print_Titles</vt:lpstr>
      <vt:lpstr>'Opce napomene'!Print_Titles</vt:lpstr>
      <vt:lpstr>'Ostali radovi'!Print_Titles</vt:lpstr>
      <vt:lpstr>'Prikljucni pl. i MRS'!Print_Titles</vt:lpstr>
      <vt:lpstr>'Radijatorsko grijanje'!Print_Titles</vt:lpstr>
      <vt:lpstr>Rashladnik!Print_Titles</vt:lpstr>
      <vt:lpstr>REKAPITULACIJA!Print_Titles</vt:lpstr>
      <vt:lpstr>Strojarnica!Print_Titles</vt:lpstr>
      <vt:lpstr>ventilacija!Print_Titles</vt:lpstr>
      <vt:lpstr>Ventilokonvektori!Print_Titles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dc:creator>
  <cp:lastModifiedBy>Stanko</cp:lastModifiedBy>
  <cp:lastPrinted>2016-07-15T06:42:33Z</cp:lastPrinted>
  <dcterms:created xsi:type="dcterms:W3CDTF">2009-11-25T15:00:01Z</dcterms:created>
  <dcterms:modified xsi:type="dcterms:W3CDTF">2017-01-13T11:16:20Z</dcterms:modified>
</cp:coreProperties>
</file>